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2" documentId="14_{D29863F1-D5DF-4FC2-A8B5-B8753B558CD2}" xr6:coauthVersionLast="47" xr6:coauthVersionMax="47" xr10:uidLastSave="{5161A9E0-E1C6-4387-ABA9-BBC775453753}"/>
  <bookViews>
    <workbookView xWindow="-108" yWindow="-108" windowWidth="23256" windowHeight="12576" tabRatio="852" xr2:uid="{00000000-000D-0000-FFFF-FFFF00000000}"/>
  </bookViews>
  <sheets>
    <sheet name="（様式１）反映状況調" sheetId="27" r:id="rId1"/>
  </sheets>
  <definedNames>
    <definedName name="_xlnm._FilterDatabase" localSheetId="0" hidden="1">'（様式１）反映状況調'!$A$8:$AU$59</definedName>
    <definedName name="_xlnm.Print_Area" localSheetId="0">'（様式１）反映状況調'!$A$1:$AS$59</definedName>
    <definedName name="_xlnm.Print_Titles" localSheetId="0">'（様式１）反映状況調'!$4:$7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9" i="27" l="1"/>
  <c r="K47" i="27"/>
  <c r="F47" i="27"/>
  <c r="G47" i="27"/>
  <c r="K49" i="27"/>
  <c r="L47" i="27"/>
  <c r="F49" i="27"/>
  <c r="E49" i="27"/>
  <c r="E47" i="27"/>
  <c r="M9" i="27"/>
</calcChain>
</file>

<file path=xl/sharedStrings.xml><?xml version="1.0" encoding="utf-8"?>
<sst xmlns="http://schemas.openxmlformats.org/spreadsheetml/2006/main" count="862" uniqueCount="202">
  <si>
    <t>一般会計</t>
    <rPh sb="0" eb="2">
      <t>イッパン</t>
    </rPh>
    <rPh sb="2" eb="4">
      <t>カイケイ</t>
    </rPh>
    <phoneticPr fontId="5"/>
  </si>
  <si>
    <t>－</t>
    <phoneticPr fontId="5"/>
  </si>
  <si>
    <t>合　　　　　計</t>
    <rPh sb="0" eb="1">
      <t>ゴウ</t>
    </rPh>
    <rPh sb="6" eb="7">
      <t>ケイ</t>
    </rPh>
    <phoneticPr fontId="5"/>
  </si>
  <si>
    <t>会計区分</t>
    <phoneticPr fontId="5"/>
  </si>
  <si>
    <t>項・事項</t>
    <phoneticPr fontId="5"/>
  </si>
  <si>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</si>
  <si>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</si>
  <si>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</si>
  <si>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</si>
  <si>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</si>
  <si>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</si>
  <si>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所見の概要</t>
    <rPh sb="0" eb="2">
      <t>ショケン</t>
    </rPh>
    <rPh sb="3" eb="5">
      <t>ガイヨウ</t>
    </rPh>
    <phoneticPr fontId="5"/>
  </si>
  <si>
    <t>執行額</t>
    <rPh sb="0" eb="2">
      <t>シッコウ</t>
    </rPh>
    <rPh sb="2" eb="3">
      <t>ガク</t>
    </rPh>
    <phoneticPr fontId="5"/>
  </si>
  <si>
    <t>評価結果</t>
    <rPh sb="0" eb="2">
      <t>ヒョウカ</t>
    </rPh>
    <rPh sb="2" eb="4">
      <t>ケッカ</t>
    </rPh>
    <phoneticPr fontId="5"/>
  </si>
  <si>
    <t>担当部局庁</t>
    <rPh sb="0" eb="2">
      <t>タントウ</t>
    </rPh>
    <rPh sb="2" eb="4">
      <t>ブキョク</t>
    </rPh>
    <rPh sb="4" eb="5">
      <t>チョウ</t>
    </rPh>
    <phoneticPr fontId="5"/>
  </si>
  <si>
    <t>行政事業レビュー対象　計</t>
    <rPh sb="11" eb="12">
      <t>ケイ</t>
    </rPh>
    <phoneticPr fontId="5"/>
  </si>
  <si>
    <t>行政事業レビュー対象外　計</t>
    <rPh sb="12" eb="13">
      <t>ケイ</t>
    </rPh>
    <phoneticPr fontId="5"/>
  </si>
  <si>
    <t>事業
番号</t>
    <rPh sb="0" eb="2">
      <t>ジギョウ</t>
    </rPh>
    <rPh sb="3" eb="5">
      <t>バンゴウ</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</si>
  <si>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</si>
  <si>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</si>
  <si>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</si>
  <si>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</si>
  <si>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現状通り</t>
  </si>
  <si>
    <t>行政事業レビュー推進チームの所見</t>
    <rPh sb="0" eb="2">
      <t>ギョウセイ</t>
    </rPh>
    <rPh sb="2" eb="4">
      <t>ジギョウ</t>
    </rPh>
    <rPh sb="8" eb="10">
      <t>スイシン</t>
    </rPh>
    <rPh sb="14" eb="16">
      <t>ショケン</t>
    </rPh>
    <phoneticPr fontId="5"/>
  </si>
  <si>
    <t>反映状況</t>
    <rPh sb="0" eb="2">
      <t>ハンエイ</t>
    </rPh>
    <rPh sb="2" eb="4">
      <t>ジョウキョウ</t>
    </rPh>
    <phoneticPr fontId="5"/>
  </si>
  <si>
    <t>基金</t>
    <rPh sb="0" eb="2">
      <t>キキン</t>
    </rPh>
    <phoneticPr fontId="5"/>
  </si>
  <si>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</si>
  <si>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</si>
  <si>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5"/>
  </si>
  <si>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5"/>
  </si>
  <si>
    <t>委託調査</t>
    <rPh sb="0" eb="2">
      <t>イタク</t>
    </rPh>
    <rPh sb="2" eb="4">
      <t>チョウサ</t>
    </rPh>
    <phoneticPr fontId="5"/>
  </si>
  <si>
    <t>補助金等</t>
    <rPh sb="0" eb="2">
      <t>ホジョ</t>
    </rPh>
    <rPh sb="2" eb="3">
      <t>キン</t>
    </rPh>
    <rPh sb="3" eb="4">
      <t>トウ</t>
    </rPh>
    <phoneticPr fontId="5"/>
  </si>
  <si>
    <t>執行
可能額</t>
    <rPh sb="0" eb="2">
      <t>シッコウ</t>
    </rPh>
    <rPh sb="3" eb="5">
      <t>カノウ</t>
    </rPh>
    <rPh sb="5" eb="6">
      <t>ガク</t>
    </rPh>
    <phoneticPr fontId="5"/>
  </si>
  <si>
    <t>事業開始
年度</t>
    <rPh sb="0" eb="2">
      <t>ジギョウ</t>
    </rPh>
    <rPh sb="2" eb="4">
      <t>カイシ</t>
    </rPh>
    <rPh sb="5" eb="7">
      <t>ネンド</t>
    </rPh>
    <phoneticPr fontId="5"/>
  </si>
  <si>
    <t>事業終了
(予定)年度</t>
    <rPh sb="0" eb="2">
      <t>ジギョウ</t>
    </rPh>
    <rPh sb="2" eb="4">
      <t>シュウリョウ</t>
    </rPh>
    <rPh sb="6" eb="8">
      <t>ヨテイ</t>
    </rPh>
    <rPh sb="9" eb="11">
      <t>ネンド</t>
    </rPh>
    <phoneticPr fontId="5"/>
  </si>
  <si>
    <t>予定通り終了</t>
  </si>
  <si>
    <t>外部有識者の所見</t>
    <rPh sb="0" eb="2">
      <t>ガイブ</t>
    </rPh>
    <rPh sb="2" eb="4">
      <t>ユウシキ</t>
    </rPh>
    <rPh sb="4" eb="5">
      <t>シャ</t>
    </rPh>
    <rPh sb="6" eb="8">
      <t>ショケン</t>
    </rPh>
    <phoneticPr fontId="5"/>
  </si>
  <si>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5"/>
  </si>
  <si>
    <t>-</t>
    <phoneticPr fontId="5"/>
  </si>
  <si>
    <t>３つを超える場合</t>
    <rPh sb="3" eb="4">
      <t>コ</t>
    </rPh>
    <rPh sb="6" eb="8">
      <t>バアイ</t>
    </rPh>
    <phoneticPr fontId="5"/>
  </si>
  <si>
    <t>１つ目</t>
    <rPh sb="2" eb="3">
      <t>メ</t>
    </rPh>
    <phoneticPr fontId="5"/>
  </si>
  <si>
    <t>２つ目</t>
    <rPh sb="2" eb="3">
      <t>メ</t>
    </rPh>
    <phoneticPr fontId="5"/>
  </si>
  <si>
    <t>３つ目</t>
    <rPh sb="2" eb="3">
      <t>メ</t>
    </rPh>
    <phoneticPr fontId="5"/>
  </si>
  <si>
    <t>令和３年度</t>
    <rPh sb="0" eb="2">
      <t>レイワ</t>
    </rPh>
    <rPh sb="3" eb="5">
      <t>ネンド</t>
    </rPh>
    <phoneticPr fontId="5"/>
  </si>
  <si>
    <t>令和４年度</t>
    <rPh sb="0" eb="2">
      <t>レイワ</t>
    </rPh>
    <rPh sb="3" eb="5">
      <t>ネンド</t>
    </rPh>
    <phoneticPr fontId="5"/>
  </si>
  <si>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5"/>
  </si>
  <si>
    <t>令和４年度外部有識者点検対象</t>
    <rPh sb="0" eb="2">
      <t>レイワ</t>
    </rPh>
    <rPh sb="3" eb="4">
      <t>ネン</t>
    </rPh>
    <rPh sb="4" eb="5">
      <t>ド</t>
    </rPh>
    <rPh sb="5" eb="7">
      <t>ガイブ</t>
    </rPh>
    <rPh sb="7" eb="10">
      <t>ユウシキシャ</t>
    </rPh>
    <rPh sb="10" eb="12">
      <t>テンケン</t>
    </rPh>
    <rPh sb="12" eb="14">
      <t>タイショウ</t>
    </rPh>
    <phoneticPr fontId="5"/>
  </si>
  <si>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5"/>
  </si>
  <si>
    <t>令和５年度</t>
    <rPh sb="0" eb="2">
      <t>レイワ</t>
    </rPh>
    <rPh sb="3" eb="5">
      <t>ネンド</t>
    </rPh>
    <phoneticPr fontId="5"/>
  </si>
  <si>
    <t>令和３年度
補正後予算額</t>
    <rPh sb="0" eb="2">
      <t>レイワ</t>
    </rPh>
    <rPh sb="3" eb="5">
      <t>ネンド</t>
    </rPh>
    <rPh sb="4" eb="5">
      <t>ド</t>
    </rPh>
    <rPh sb="6" eb="8">
      <t>ホセイ</t>
    </rPh>
    <rPh sb="8" eb="9">
      <t>ゴ</t>
    </rPh>
    <rPh sb="9" eb="12">
      <t>ヨサンガク</t>
    </rPh>
    <phoneticPr fontId="5"/>
  </si>
  <si>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5"/>
  </si>
  <si>
    <t>　　　　「廃止」：令和４年度の点検の結果、事業を廃止し令和５年度予算概算要求において予算要求を行わないもの（前年度終了事業等は含まない。）</t>
    <rPh sb="9" eb="11">
      <t>レイワ</t>
    </rPh>
    <rPh sb="27" eb="29">
      <t>レイワ</t>
    </rPh>
    <phoneticPr fontId="5"/>
  </si>
  <si>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5"/>
  </si>
  <si>
    <t>令和３年度レビューシート番号</t>
    <rPh sb="0" eb="2">
      <t>レイワ</t>
    </rPh>
    <rPh sb="3" eb="5">
      <t>ネンド</t>
    </rPh>
    <rPh sb="4" eb="5">
      <t>ド</t>
    </rPh>
    <rPh sb="12" eb="14">
      <t>バンゴウ</t>
    </rPh>
    <phoneticPr fontId="5"/>
  </si>
  <si>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5"/>
  </si>
  <si>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5"/>
  </si>
  <si>
    <t>　　　　「予定通り終了」：前年度終了事業等であって、予定通り事業を終了し令和５年度予算概算要求において予算要求しないもの。</t>
    <rPh sb="36" eb="38">
      <t>レイワ</t>
    </rPh>
    <phoneticPr fontId="5"/>
  </si>
  <si>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5"/>
  </si>
  <si>
    <t>デジタル庁</t>
    <rPh sb="4" eb="5">
      <t>チョウ</t>
    </rPh>
    <phoneticPr fontId="5"/>
  </si>
  <si>
    <t>なし</t>
  </si>
  <si>
    <t>令和３年度</t>
    <rPh sb="0" eb="2">
      <t>レイワ</t>
    </rPh>
    <rPh sb="3" eb="5">
      <t>ネンド</t>
    </rPh>
    <phoneticPr fontId="3"/>
  </si>
  <si>
    <t>一般会計</t>
    <rPh sb="0" eb="2">
      <t>イッパン</t>
    </rPh>
    <rPh sb="2" eb="4">
      <t>カイケイ</t>
    </rPh>
    <phoneticPr fontId="3"/>
  </si>
  <si>
    <t>マイナンバー制度の推進</t>
    <rPh sb="6" eb="8">
      <t>セイド</t>
    </rPh>
    <rPh sb="9" eb="11">
      <t>スイシン</t>
    </rPh>
    <phoneticPr fontId="5"/>
  </si>
  <si>
    <t>（項）情報通信技術調達等適正・効率化推進費
（大事項）情報通信技術調達等適正・効率化の推進に必要な経費</t>
    <rPh sb="27" eb="29">
      <t>ジョウホウ</t>
    </rPh>
    <rPh sb="29" eb="31">
      <t>ツウシン</t>
    </rPh>
    <rPh sb="31" eb="33">
      <t>ギジュツ</t>
    </rPh>
    <rPh sb="33" eb="35">
      <t>チョウタツ</t>
    </rPh>
    <rPh sb="35" eb="36">
      <t>ヒト</t>
    </rPh>
    <rPh sb="36" eb="38">
      <t>テキセイ</t>
    </rPh>
    <rPh sb="39" eb="42">
      <t>コウリツカ</t>
    </rPh>
    <rPh sb="43" eb="45">
      <t>スイシン</t>
    </rPh>
    <rPh sb="46" eb="48">
      <t>ヒツヨウ</t>
    </rPh>
    <rPh sb="49" eb="51">
      <t>ケイヒ</t>
    </rPh>
    <phoneticPr fontId="5"/>
  </si>
  <si>
    <t>460,053
のうち</t>
  </si>
  <si>
    <t>118,781
のうち</t>
  </si>
  <si>
    <t>旅費等内部管理業務共通システム</t>
  </si>
  <si>
    <t>0001-27</t>
    <phoneticPr fontId="5"/>
  </si>
  <si>
    <t>国家公務員身分証共通発行管理システム</t>
  </si>
  <si>
    <t>0001-26</t>
    <phoneticPr fontId="5"/>
  </si>
  <si>
    <t>共通情報検索システム</t>
  </si>
  <si>
    <t>0001-25</t>
    <phoneticPr fontId="5"/>
  </si>
  <si>
    <t>一元的な文書管理システム及び電子決裁システムの整備及び運用</t>
    <phoneticPr fontId="5"/>
  </si>
  <si>
    <t>0001-24</t>
    <phoneticPr fontId="5"/>
  </si>
  <si>
    <t>人事・給与関係業務情報システム</t>
  </si>
  <si>
    <t>0001-23</t>
    <phoneticPr fontId="5"/>
  </si>
  <si>
    <t>マイナンバーカードの利用シーン拡大事業</t>
    <phoneticPr fontId="5"/>
  </si>
  <si>
    <t>0001-22</t>
    <phoneticPr fontId="5"/>
  </si>
  <si>
    <t>スマートフォン用電子証明書発行システム</t>
    <phoneticPr fontId="5"/>
  </si>
  <si>
    <t>0001-21</t>
    <phoneticPr fontId="5"/>
  </si>
  <si>
    <t>ＶｉｓｉｔＪａｐａｎＷｅｂの整備及び運用</t>
    <phoneticPr fontId="5"/>
  </si>
  <si>
    <t>0001-20</t>
    <phoneticPr fontId="5"/>
  </si>
  <si>
    <t>令和７年度</t>
    <rPh sb="0" eb="2">
      <t>レイワ</t>
    </rPh>
    <rPh sb="3" eb="5">
      <t>ネンド</t>
    </rPh>
    <phoneticPr fontId="5"/>
  </si>
  <si>
    <t>電子契約システム（工事・業務）の整備及び運用</t>
    <phoneticPr fontId="5"/>
  </si>
  <si>
    <t>0001-19</t>
    <phoneticPr fontId="5"/>
  </si>
  <si>
    <t>政府電子調達サービス関連システムの整備及び運用</t>
    <phoneticPr fontId="5"/>
  </si>
  <si>
    <t>0001-18</t>
    <phoneticPr fontId="5"/>
  </si>
  <si>
    <t>補助金申請システムの整備及び運用</t>
    <phoneticPr fontId="5"/>
  </si>
  <si>
    <t>0001-17</t>
    <phoneticPr fontId="5"/>
  </si>
  <si>
    <t>政府ウェブサイトの標準化・統一化</t>
    <phoneticPr fontId="5"/>
  </si>
  <si>
    <t>0001-16</t>
    <phoneticPr fontId="5"/>
  </si>
  <si>
    <t>マイキープラットフォーム関連システムの整備及び運用</t>
    <phoneticPr fontId="5"/>
  </si>
  <si>
    <t>0001-15</t>
    <phoneticPr fontId="5"/>
  </si>
  <si>
    <t>e-Gov等の整備及び運用</t>
    <phoneticPr fontId="5"/>
  </si>
  <si>
    <t>0001-14</t>
    <phoneticPr fontId="5"/>
  </si>
  <si>
    <t>国家資格等情報連携・活用システム（仮）の整備及び運用</t>
    <phoneticPr fontId="5"/>
  </si>
  <si>
    <t>0001-13</t>
    <phoneticPr fontId="5"/>
  </si>
  <si>
    <t>法人データ連携基盤</t>
    <phoneticPr fontId="5"/>
  </si>
  <si>
    <t>0001-12</t>
    <phoneticPr fontId="5"/>
  </si>
  <si>
    <t>法人共通認証基盤</t>
    <phoneticPr fontId="5"/>
  </si>
  <si>
    <t>0001-11</t>
    <phoneticPr fontId="5"/>
  </si>
  <si>
    <t>預貯金口座情報提供等業務交付金</t>
    <phoneticPr fontId="5"/>
  </si>
  <si>
    <t>0001-10</t>
    <phoneticPr fontId="5"/>
  </si>
  <si>
    <t>政府共通ネットワーク等の整備及び運用</t>
    <phoneticPr fontId="5"/>
  </si>
  <si>
    <t>0001-09</t>
    <phoneticPr fontId="5"/>
  </si>
  <si>
    <t>政府認証基盤（GPKI）の整備及び運用</t>
    <phoneticPr fontId="5"/>
  </si>
  <si>
    <t>0001-08</t>
    <phoneticPr fontId="5"/>
  </si>
  <si>
    <t>職員認証サービス（GIMA）の整備及び運用</t>
    <phoneticPr fontId="5"/>
  </si>
  <si>
    <t>0001-07</t>
    <phoneticPr fontId="5"/>
  </si>
  <si>
    <t>政府共通プラットフォームの整備及び運用</t>
    <phoneticPr fontId="5"/>
  </si>
  <si>
    <t>0001-06</t>
    <phoneticPr fontId="5"/>
  </si>
  <si>
    <t>制度ベース・レジストリ</t>
  </si>
  <si>
    <t>0001-05</t>
    <phoneticPr fontId="5"/>
  </si>
  <si>
    <t>ベース・レジストリ</t>
  </si>
  <si>
    <t>0001-04</t>
    <phoneticPr fontId="5"/>
  </si>
  <si>
    <t>デジタル連携基盤</t>
  </si>
  <si>
    <t>0001-03</t>
    <phoneticPr fontId="5"/>
  </si>
  <si>
    <t>ガバメントクラウド</t>
  </si>
  <si>
    <t>0001-02</t>
    <phoneticPr fontId="5"/>
  </si>
  <si>
    <t>ガバメントソリューションサービス</t>
  </si>
  <si>
    <t>0001-01</t>
    <phoneticPr fontId="5"/>
  </si>
  <si>
    <t>情報システムの整備
（情報通信技術調達等適正・効率化推進費）</t>
    <rPh sb="0" eb="2">
      <t>ジョウホウ</t>
    </rPh>
    <rPh sb="7" eb="9">
      <t>セイビ</t>
    </rPh>
    <phoneticPr fontId="5"/>
  </si>
  <si>
    <t>-</t>
  </si>
  <si>
    <t>事業の有効性・効率性・成果について、適切かつ的確に検証し、効率的執行に努めるべき。</t>
    <phoneticPr fontId="5"/>
  </si>
  <si>
    <t>引き続き事業の有効性・効率性・成果について適切かつ的確に検証し、効率的執行に努める。</t>
    <phoneticPr fontId="5"/>
  </si>
  <si>
    <t>公開プロセス</t>
  </si>
  <si>
    <t>「現状通り」の評価とし、デジタル社会の形成の推進に向けた国の情報システムの整備の方策やその進捗状況を客観的に測定する指標について、以下の観点を踏まえ、検討すること。
・国の情報システムの整備は、我が国のデジタル化を推進するうえで、非常に重要であり、デジタル庁が政府全体の舵取り役として、進むべき方向を示すことは有意義と考える。
・ただし、本事業計画は始まったばかりであり、事業計画の成果が見える段階といえず、現時点においては事業計画に沿った取り組みを着実に進めることが適切といえる。
・一方で無謬性神話に陥ることなく、システム機能やコストが適切なのかを適宜、見直するともに、必要に応じて柔軟な事業計画に修正を行うことと、さらにそのときはEBPM の実践による分析やアジャイルなどの取り組みを取り入れることが重要である。</t>
    <phoneticPr fontId="5"/>
  </si>
  <si>
    <t>外部有識者の所見を踏まえ、デジタル社会の形成の推進に向けた国の情報システムの整備の方策やその進捗状況を客観的に測定する指標について、検討すること。</t>
    <phoneticPr fontId="5"/>
  </si>
  <si>
    <t>前年度新規</t>
    <rPh sb="0" eb="3">
      <t>ゼンネンド</t>
    </rPh>
    <rPh sb="3" eb="5">
      <t>シンキ</t>
    </rPh>
    <phoneticPr fontId="5"/>
  </si>
  <si>
    <t>官房</t>
    <rPh sb="0" eb="2">
      <t>カンボウ</t>
    </rPh>
    <phoneticPr fontId="5"/>
  </si>
  <si>
    <t>施策名：２ 情報通信技術等の適正・効率化に関する施策の推進</t>
    <rPh sb="0" eb="2">
      <t>シサク</t>
    </rPh>
    <rPh sb="2" eb="3">
      <t>メイ</t>
    </rPh>
    <rPh sb="6" eb="8">
      <t>ジョウホウ</t>
    </rPh>
    <rPh sb="8" eb="10">
      <t>ツウシン</t>
    </rPh>
    <rPh sb="10" eb="12">
      <t>ギジュツ</t>
    </rPh>
    <rPh sb="12" eb="13">
      <t>トウ</t>
    </rPh>
    <rPh sb="14" eb="16">
      <t>テキセイ</t>
    </rPh>
    <rPh sb="17" eb="19">
      <t>コウリツ</t>
    </rPh>
    <rPh sb="19" eb="20">
      <t>カ</t>
    </rPh>
    <rPh sb="21" eb="22">
      <t>カン</t>
    </rPh>
    <rPh sb="24" eb="26">
      <t>シサク</t>
    </rPh>
    <rPh sb="27" eb="29">
      <t>スイシン</t>
    </rPh>
    <phoneticPr fontId="5"/>
  </si>
  <si>
    <t>官房</t>
  </si>
  <si>
    <t>ご意見を踏まえて、今後は更に利用者目線に立って、各プロジェクトにおいてより具体的な目標・指標を設定できるよう取り組んでいくとともに、統括監理の活動全体の体制・プロセスを確立してまいりたい。
　具体的には、パイロット的な取組として、いくつかの情報システムの整備・運用に関するプロジェクトにおいて、当該プロジェクトの目的に即した具体的な指標（例えば、国民向けシステムについては、デジタルでの手続完遂率など国民のUX向上につながる指標など）の設定を促すとともに、プロジェクトの進捗状況や目標・指標の達成状況などを踏まえて、適切な目標・指標設定の在り方を検証していくなどして、レビューの効果をより高められるよう取り組んでまいりたい。
　また、より一層のレビューの定式化、ルールの明確化を行うとともに、レビュープロセスにおいて統括監理支援システムを活用するなど、データに基づいた監理を行っていくことで、より透明性の高いレビューを確立していく。</t>
    <phoneticPr fontId="5"/>
  </si>
  <si>
    <t>戦略・組織
グループ</t>
    <rPh sb="0" eb="2">
      <t>センリャク</t>
    </rPh>
    <rPh sb="3" eb="5">
      <t>ソシキ</t>
    </rPh>
    <phoneticPr fontId="3"/>
  </si>
  <si>
    <t>新21</t>
  </si>
  <si>
    <t>総務</t>
    <rPh sb="0" eb="2">
      <t>ソウム</t>
    </rPh>
    <phoneticPr fontId="5"/>
  </si>
  <si>
    <t>令和３年度</t>
    <rPh sb="0" eb="2">
      <t>レイワ</t>
    </rPh>
    <rPh sb="3" eb="5">
      <t>ネンド</t>
    </rPh>
    <phoneticPr fontId="2"/>
  </si>
  <si>
    <t>省庁業務
サービス
グループ</t>
    <phoneticPr fontId="2"/>
  </si>
  <si>
    <t>一般会計</t>
    <rPh sb="0" eb="2">
      <t>イッパン</t>
    </rPh>
    <rPh sb="2" eb="4">
      <t>カイケイ</t>
    </rPh>
    <phoneticPr fontId="2"/>
  </si>
  <si>
    <t>デジタル
社会共通機能
グループ</t>
    <rPh sb="5" eb="7">
      <t>シャカイ</t>
    </rPh>
    <rPh sb="7" eb="9">
      <t>キョウツウ</t>
    </rPh>
    <rPh sb="9" eb="11">
      <t>キノウ</t>
    </rPh>
    <phoneticPr fontId="2"/>
  </si>
  <si>
    <t xml:space="preserve">省庁業務
サービス
グループ
</t>
    <rPh sb="0" eb="2">
      <t>ショウチョウ</t>
    </rPh>
    <rPh sb="2" eb="4">
      <t>ギョウム</t>
    </rPh>
    <phoneticPr fontId="2"/>
  </si>
  <si>
    <t xml:space="preserve">
省庁業務
サービス
グループ</t>
    <rPh sb="1" eb="3">
      <t>ショウチョウ</t>
    </rPh>
    <rPh sb="3" eb="5">
      <t>ギョウム</t>
    </rPh>
    <phoneticPr fontId="2"/>
  </si>
  <si>
    <t>国民向け
サービス
グループ</t>
    <rPh sb="0" eb="2">
      <t>コクミン</t>
    </rPh>
    <rPh sb="2" eb="3">
      <t>ム</t>
    </rPh>
    <phoneticPr fontId="2"/>
  </si>
  <si>
    <t>重要政策推進枠
121,689</t>
    <phoneticPr fontId="5"/>
  </si>
  <si>
    <t>0005</t>
    <phoneticPr fontId="5"/>
  </si>
  <si>
    <t>情報システム統一研修運営費</t>
    <rPh sb="0" eb="2">
      <t>ジョウホウ</t>
    </rPh>
    <rPh sb="6" eb="8">
      <t>トウイツ</t>
    </rPh>
    <rPh sb="8" eb="10">
      <t>ケンシュウ</t>
    </rPh>
    <rPh sb="10" eb="13">
      <t>ウンエイヒ</t>
    </rPh>
    <phoneticPr fontId="5"/>
  </si>
  <si>
    <t>令和3年度</t>
    <rPh sb="0" eb="2">
      <t>レイワ</t>
    </rPh>
    <rPh sb="3" eb="5">
      <t>ネンド</t>
    </rPh>
    <phoneticPr fontId="5"/>
  </si>
  <si>
    <t>なし</t>
    <phoneticPr fontId="5"/>
  </si>
  <si>
    <t>外部有識者の所見を踏まえて、検討すること。</t>
    <phoneticPr fontId="5"/>
  </si>
  <si>
    <t>既存の体系で研修を実施しつつ、受講者へのアンケート結果、デジタル化の進展等を踏まえて、政府デジタル人材等に必要となる能力を整理し、その育成のために必要となる研修の体系・内容・手法・対象等の見直しを行う。
具体的には、より客観的で一貫性のある人材の育成を目指し、既存の研修を整理所定の資格試験の合格をもって研修修了に代える仕組みの創設やデジタル化の進展を踏まえた研修の提供を検討する。
また、研修の実施方法について、より多くの人が受講できるよう、これまで集合研修で実施してきたコースについても、オンデマンド配信などの検討を進める。</t>
    <phoneticPr fontId="5"/>
  </si>
  <si>
    <t>戦略・組織グループ</t>
    <rPh sb="0" eb="2">
      <t>センリャク</t>
    </rPh>
    <rPh sb="3" eb="5">
      <t>ソシキ</t>
    </rPh>
    <phoneticPr fontId="5"/>
  </si>
  <si>
    <t>書面点検</t>
  </si>
  <si>
    <t>0006</t>
  </si>
  <si>
    <t>サイバーセキュリティ対策等事業費</t>
  </si>
  <si>
    <t>外部有識者の所見を踏まえて、検討すること。</t>
  </si>
  <si>
    <t>いただいた所見を踏まえ、レビューシートに追記を行うとともに、ご指摘いただいた事業の重要性を踏まえ、引き続き事業の有効性・効率性・成果について適切かつ的確に検証し、予算の効率的執行に努める。</t>
  </si>
  <si>
    <t>重要政策推進枠 36</t>
    <rPh sb="0" eb="2">
      <t>ジュウヨウ</t>
    </rPh>
    <rPh sb="2" eb="4">
      <t>セイサク</t>
    </rPh>
    <rPh sb="4" eb="7">
      <t>スイシンワク</t>
    </rPh>
    <phoneticPr fontId="5"/>
  </si>
  <si>
    <t>（項）デジタル社会形成推進費
（大事項）デジタル社会形成の推進に必要な経費
（項）情報通信技術調達等適正・効率化推進費
（大事項）情報通信技術調達等適正・効率化の推進に必要な経費</t>
    <rPh sb="61" eb="62">
      <t>ダイ</t>
    </rPh>
    <phoneticPr fontId="5"/>
  </si>
  <si>
    <t>0002</t>
    <phoneticPr fontId="5"/>
  </si>
  <si>
    <t>649
＋
118,781
のうち</t>
    <phoneticPr fontId="5"/>
  </si>
  <si>
    <t>現状通り</t>
    <phoneticPr fontId="5"/>
  </si>
  <si>
    <t>デジタル庁の発足に伴い、今般、当事業及び関連事業におけるこれまでの活動指標等の見直しを行ったところである。
マイナンバー制度はデジタル社会の基盤であり、当事業のシステムはそれを支える重要なインフラであることから、高い稼働率を維持することは重要である。
外部有識者の所見を踏まえ、引き続き、事業の制度内容について的確に検証し、事業の適切な進捗管理、予算の効果的かつ効率的な執行に努める。</t>
  </si>
  <si>
    <t>重要政策推進枠　399</t>
    <rPh sb="0" eb="2">
      <t>ジュウヨウ</t>
    </rPh>
    <rPh sb="2" eb="4">
      <t>セイサク</t>
    </rPh>
    <rPh sb="4" eb="7">
      <t>スイシンワク</t>
    </rPh>
    <phoneticPr fontId="5"/>
  </si>
  <si>
    <t>戦略・組織グループ
デジタル社会共通機能グループ
国民向けサービスグループ</t>
  </si>
  <si>
    <t>(項）デジタル社会形成推進費
（大事項）デジタル社会形成の推進に必要な経費
（項）情報通信技術調達等適正・効率化推進費
（大事項）情報通信技術調達等適正・効率化の推進に必要な経費</t>
    <rPh sb="1" eb="2">
      <t>コウ</t>
    </rPh>
    <rPh sb="7" eb="9">
      <t>シャカイ</t>
    </rPh>
    <rPh sb="9" eb="11">
      <t>ケイセイ</t>
    </rPh>
    <rPh sb="11" eb="14">
      <t>スイシンヒ</t>
    </rPh>
    <rPh sb="16" eb="17">
      <t>ダイ</t>
    </rPh>
    <rPh sb="17" eb="19">
      <t>ジコウ</t>
    </rPh>
    <rPh sb="24" eb="26">
      <t>シャカイ</t>
    </rPh>
    <rPh sb="26" eb="28">
      <t>ケイセイ</t>
    </rPh>
    <rPh sb="29" eb="31">
      <t>スイシン</t>
    </rPh>
    <rPh sb="32" eb="34">
      <t>ヒツヨウ</t>
    </rPh>
    <rPh sb="35" eb="37">
      <t>ケイヒ</t>
    </rPh>
    <rPh sb="36" eb="37">
      <t>ヒ</t>
    </rPh>
    <phoneticPr fontId="5"/>
  </si>
  <si>
    <t>0007</t>
    <phoneticPr fontId="5"/>
  </si>
  <si>
    <t>府</t>
  </si>
  <si>
    <t>0162</t>
    <phoneticPr fontId="5"/>
  </si>
  <si>
    <t>460,053
のうち</t>
    <phoneticPr fontId="5"/>
  </si>
  <si>
    <t>22
＋
460,053
のうち</t>
    <phoneticPr fontId="5"/>
  </si>
  <si>
    <t>120
＋
460,053
のうち</t>
    <phoneticPr fontId="5"/>
  </si>
  <si>
    <t>555,606
のうち</t>
    <phoneticPr fontId="5"/>
  </si>
  <si>
    <t>施策名：１ デジタル社会の形成に関する施策の推進
施策名：２ 情報通信技術等の適正・効率化に関する施策の推進</t>
    <rPh sb="0" eb="2">
      <t>シサク</t>
    </rPh>
    <rPh sb="2" eb="3">
      <t>メイ</t>
    </rPh>
    <rPh sb="10" eb="12">
      <t>シャカイ</t>
    </rPh>
    <rPh sb="13" eb="15">
      <t>ケイセイ</t>
    </rPh>
    <rPh sb="16" eb="17">
      <t>カン</t>
    </rPh>
    <rPh sb="19" eb="21">
      <t>シサク</t>
    </rPh>
    <rPh sb="22" eb="24">
      <t>スイシン</t>
    </rPh>
    <phoneticPr fontId="5"/>
  </si>
  <si>
    <t>・他の府省から継続しているものについては、他の府省における政策評価における活動目標と活動指標との継続性は求められる。該当する活動目標と活動指標についても書き添えるべきである。
・総務省等と連携事業について、デジタル庁における活動に関する活動指標をあげないと、デジタル庁における活動部分に関する政策評価はできない（デジタル庁における活動部分の状況がわかる活動目標と活動指標を加えるべき）。
・システムの稼働率はクラウドのようにインフラであれば高い稼働率は重要な指標となるが、本来はシステムによる効果が重要であり、その効果に対応した活動目標と活動指標を検討されるべきである。
・マイナンバーのみに関わる活動、マイナンバーカードのみに関わる活動、両者に関わる活動の３つに分ける方が、それぞれの活動を評価が明確になる。
・マイナポータルを利用した行政手続きを行う自治体数を活動指標にしているが、自治体の数に加えて、マイナポータルを利用した手続きの数を増えることも重要。例えば公金受取口座登録制度の理解及び口座登録と、迅速・確実な給付を想定しているのであれば、迅速・確実に即した指標をあげてほしい（コールセンターを介した活動以外についても迅速・確実の指標は重要）。
・デジタル庁として「誰一人取り残されない、人に優しいデジタル化」を方向性を指向されるのであれば、それにあった指標が望まれる。
・マイナンバー制度活用における効果も国民、事業者、行政機関等において出始めており、これらの成果を次の投資にどう振り向けてい行くのか、といった視点も踏まえるとよい。
・マイナンバーカードの運用により、事業経費の効率性、合理性は大事ではあるものの、安定稼働や強靭な社会基盤としての役割を果たせるよう、十分な予算、資金は不可欠である。システムの整備運用、マイナンバーカードのシステム経費、マイナポータルの整備運用、等、複数の事業者が担当する形となっているが、横の連携をしっかりと管理し、また、Ｊ－ＬＩＳとは重複投資の有無の見直し等十分に行って頂きたい。
・マイナンバーカードについて、普及率がまだ低いとするならば、何らかの原因があると考えられる。問題点を明らかにするような調査が必要ではないだろうか。</t>
  </si>
  <si>
    <t>0003</t>
    <phoneticPr fontId="5"/>
  </si>
  <si>
    <t>準公共・相互連携分野デジタル化推進費</t>
    <rPh sb="0" eb="1">
      <t>ジュン</t>
    </rPh>
    <rPh sb="1" eb="3">
      <t>コウキョウ</t>
    </rPh>
    <rPh sb="4" eb="6">
      <t>ソウゴ</t>
    </rPh>
    <rPh sb="6" eb="8">
      <t>レンケイ</t>
    </rPh>
    <rPh sb="8" eb="10">
      <t>ブンヤ</t>
    </rPh>
    <rPh sb="14" eb="15">
      <t>カ</t>
    </rPh>
    <rPh sb="15" eb="18">
      <t>スイシンヒ</t>
    </rPh>
    <phoneticPr fontId="5"/>
  </si>
  <si>
    <t>・今回の対象年度に関して、プロトタイプの開発数を指標とすることは致し方ない部分はあるが、そもそもプロトタイプとされる対象範囲は広いことから、開発数だけをあげることは活動指標としては曖昧とならないか。例えば最終的なデータ連携に対して、プロトタイプが提供する機能の割合、例えば機能の内容的な割合、機能数に対する割合、データ連携数に対する割合などを明記していただくと、次年度以降、プロトタイプから最終的な成果物への進度が把握しやすくなる。
・実証の結果、プロトタイプの問題がわかり、手戻りが起きることが想定されるが、その場合はプロトタイプの想定と実証における結果を書いていたければ、その場合、手戻りは仕方ないといえる。
・デジタル庁全体に関わるが、アジャイルにあった評価軸が必要。その観点で本活動は代表事例となりえることから、アジャイルにあった指標を検討いただきたい。
・データ連携は、相違なデータをDBやストレージに入れるだけでは意味がない。相違なデータを組み合わせた利用が求められる。多様なデータのそれぞれの問い合わせ速度、多様なデータの連携に関わる性能や容量などの基本指標は本活動の枠内といえて、それらを指標をあげることを検討されるべきである。
・デジタル庁のデータ連携においてメタデータが必要なのであれば、メタデータの整備についても活動目標・活動指標にあげるべきである。
・事業所管部局による点検にて、事業の有効性に関し、おおむね成果目標や見込みに見合ったものとなっているという記載方法は、データ・ドリブンの評価作業には具体性に欠ける。書き方の変更が必要と考える。
・国民が利用する公共サービスは各個人の事情で異なり、それらを組み合わせて利用することの利便性を確保することは、国民の立場から見ると大変有難いことである。
・これまで個別に構築されてきたシステムを相互乗り入れ可能にすることは大変な困難が伴うと予想されるが、出来るところからまず始めるべきであり、評価されるべき取組である。</t>
    <phoneticPr fontId="5"/>
  </si>
  <si>
    <t>外部有識者の所見を踏まえて、検討すること。</t>
    <rPh sb="0" eb="2">
      <t>ガイブ</t>
    </rPh>
    <rPh sb="2" eb="5">
      <t>ユウシキシャ</t>
    </rPh>
    <rPh sb="6" eb="8">
      <t>ショケン</t>
    </rPh>
    <rPh sb="9" eb="10">
      <t>フ</t>
    </rPh>
    <rPh sb="14" eb="16">
      <t>ケントウ</t>
    </rPh>
    <phoneticPr fontId="5"/>
  </si>
  <si>
    <t>本事業においては、最終的なデータ連携により実現すべきサービスの内容や、それに必要となるデータ標準の策定等を目的とした調査研究等に着手している段階であることから、所見にあるプロトタイプの機能数に対する割合、データ連携数に対する割合などを明記すること、アジャイルにあった指標軸を用いることについては、当該調査等の結果を踏まえて検討することとしたい。</t>
    <phoneticPr fontId="5"/>
  </si>
  <si>
    <t>重要政策推進枠　172</t>
    <rPh sb="0" eb="2">
      <t>ジュウヨウ</t>
    </rPh>
    <rPh sb="2" eb="4">
      <t>セイサク</t>
    </rPh>
    <rPh sb="4" eb="7">
      <t>スイシンワク</t>
    </rPh>
    <phoneticPr fontId="5"/>
  </si>
  <si>
    <t>国民向けサービスグループ</t>
    <rPh sb="0" eb="3">
      <t>コクミンム</t>
    </rPh>
    <phoneticPr fontId="5"/>
  </si>
  <si>
    <t>（項）デジタル社会形成推進費
　（大事項）デジタル社会形成の推進に必要な経費</t>
    <rPh sb="1" eb="2">
      <t>コウ</t>
    </rPh>
    <rPh sb="17" eb="18">
      <t>ダイ</t>
    </rPh>
    <rPh sb="18" eb="20">
      <t>ジコウ</t>
    </rPh>
    <phoneticPr fontId="5"/>
  </si>
  <si>
    <t>施策名：１ デジタル社会の形成に関する施策の推進</t>
    <rPh sb="0" eb="2">
      <t>シサク</t>
    </rPh>
    <rPh sb="2" eb="3">
      <t>メイ</t>
    </rPh>
    <rPh sb="10" eb="12">
      <t>シャカイ</t>
    </rPh>
    <rPh sb="13" eb="15">
      <t>ケイセイ</t>
    </rPh>
    <rPh sb="16" eb="17">
      <t>カン</t>
    </rPh>
    <rPh sb="19" eb="21">
      <t>シサク</t>
    </rPh>
    <rPh sb="22" eb="24">
      <t>スイシン</t>
    </rPh>
    <phoneticPr fontId="5"/>
  </si>
  <si>
    <t>0004</t>
  </si>
  <si>
    <t>Trusted Web共同開発支援事業費</t>
  </si>
  <si>
    <t>令和4年度</t>
    <rPh sb="0" eb="2">
      <t>レイワ</t>
    </rPh>
    <rPh sb="3" eb="5">
      <t>ネンド</t>
    </rPh>
    <phoneticPr fontId="5"/>
  </si>
  <si>
    <t>・支援実施数は重要だが、どのような支援（企業に対する開発費支援、逆に開発委託、それとも技術支援ほか）を行うのかが明確とはいえない。それを補うためにも支援の内容に則した指標は必要である。
・DFFTは国際的な枠組のなかでも日本がイニシアチブをとるべき分野である。2030年頃にインターネット全体で実現していくための実証のスタートということで、今後は、ロードマップに基づき、実装に期待したい。
・デジタル庁としても、取組に積極的な企業や団体と協力し、規範を提案しつつ推進すべき政策である。サービス提供をする個々の企業や特定の企業や団体に個人データの利活用についての取り扱いや判断を全て委ねてしまうべきではない。</t>
    <phoneticPr fontId="5"/>
  </si>
  <si>
    <t>・どのような支援内容か明らかになるよう、活動目標に追記した。
・開発支援の成果や、専門家の意見、海外における国際標準化の検討内容を踏まえて、システム上の論点や規範とすべき点を検討し、Trusted Web実現を図ってまいりたい。</t>
  </si>
  <si>
    <t>デジタル社会共通機能グループ</t>
  </si>
  <si>
    <t>(項）デジタル社会形成推進費
（大事項）デジタル社会形成の推進に必要な経費</t>
  </si>
  <si>
    <t>0.4
＋
118,781
のうち</t>
    <phoneticPr fontId="5"/>
  </si>
  <si>
    <t>・集合研修とeラーニングともに開催数と修了者数を指標とするのは妥当である。一方で、開催数と修了者数ともに、集合研修とeラーニングの粒度に依存する。例えば、短時間の研修であれば回数も修了者数も多くなりがちである。このため集合研修とeラーニングの粒度についても具体的な説明が必要である（もちろん、状況によって粒度は変わるの仕方なく、そのときは粒度を変えた説明が妥当であることを評価すべきである。）。
・自治体職員などにも対象が拡大することが予想されるために、規模的にスケールできるようにすべきである。
・デジタル人材の育成はもちろん、本分野のデジタルリテラシーの向上は、継続して行われるべきものである。研修内容は都度見直しをし、時代にあった内容とすべきである。
・オンライン教材の内容を見直し、研修参加を促すことや理解力を図る小テストの実施、リテラシーの低い分野への重点的な研修強化等エビデンスに沿って対策されることが望ましい。
・巨大化、複雑化する情報システムを取り扱うのは、最後は人であり、人材育成は必須である。また、習得すべき技術や知識が多岐に渡るため、教育内容だけでなく、教育方法も研究する必要があるため、すぐに着手し積極的に行うべき政策であると考える。</t>
  </si>
  <si>
    <t>総務</t>
  </si>
  <si>
    <t>0030</t>
  </si>
  <si>
    <t>0017</t>
  </si>
  <si>
    <t>・バックドア検証に関して検証を実施したシステム数を指標とすることは適切だが、一方で検証はシステムの規模や複雑性に大きく依存することから、システムの規模や複雑性についても明記すべきである。
・行政システムのセキュリティはNISCの取り組みと重なるところがある。デジタル庁のセキュリティ対策の中で、NISCにおける活動と重なる部分に関しては、NISCの指標を取り入れるなどして、政府内の指標との整合性をもたせるべきである。
・セキュリティ組織やプロセス、システム上のサイバーセキュリティ対策は最重要課題であり、国費投入の必要性や優先度も高いと理解している。最重要課題でありながら、事業の効率性、並びに有効性に関する評価や説明の記述が簡易であり、十分な評価説明が必要である。評価としては、データ、個人情報等の管理、適切なICT投資、ガバナンス、リテラシーやリスクアセスメント評価等も一考である。
・IPAをはじめとして、他の機関との重複コストにならないよう情報共有を行い、連携していくことも必要。
・テレワークや遠隔教育など、サイバー空間での活動が急激に増えている我が国で、サイバー空間の安全性が保たれることは必須の要件である。
・国の安全性をサイバー空間の安全性の議論抜きには語れないことは、ロシアによるウクライナへの軍事侵攻においても明らかである。サイバーセキュリティ向上のための本政策は、積極的に取り組むべきである。</t>
    <phoneticPr fontId="5"/>
  </si>
  <si>
    <t>322
＋
情報システム分24,725</t>
    <phoneticPr fontId="5"/>
  </si>
  <si>
    <t>472
＋
460,053
のうち</t>
    <phoneticPr fontId="5"/>
  </si>
  <si>
    <t>623
＋
555,606
のうち</t>
    <phoneticPr fontId="5"/>
  </si>
  <si>
    <t>14
＋
情報システム分：18</t>
    <phoneticPr fontId="5"/>
  </si>
  <si>
    <t>26
＋
555,606
のうち</t>
    <phoneticPr fontId="5"/>
  </si>
  <si>
    <t>125
＋
555,606
のうち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</si>
</sst>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
    <numFmt numFmtId="177" formatCode="_ * #,##0_ ;_ * &quot;▲&quot;#,##0_ ;_ * &quot;-&quot;_ ;_ @_ "/>
    <numFmt numFmtId="178" formatCode="00"/>
    <numFmt numFmtId="179" formatCode="_ * #,##0.0_ ;_ * &quot;▲&quot;#,##0_ ;_ * &quot;-&quot;_ ;_ @_ "/>
  </numFmts>
  <fonts count="1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10.5"/>
      <name val="ＭＳ Ｐゴシック"/>
      <family val="3"/>
      <charset val="128"/>
    </font>
  </fonts>
  <fills count="2">
    <fill>
      <patternFill patternType="none"/>
    </fill>
    <fill>
      <patternFill patternType="gray125"/>
    </fill>
  </fills>
  <borders count="7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medium">
        <color indexed="64"/>
      </left>
      <right/>
      <top style="double">
        <color indexed="64"/>
      </top>
      <bottom style="medium">
        <color indexed="64"/>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thin">
        <color indexed="64"/>
      </right>
      <top/>
      <bottom style="thin">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style="medium">
        <color indexed="64"/>
      </top>
      <bottom style="double">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4">
    <xf numFmtId="0" fontId="0" fillId="0" borderId="0"/>
    <xf numFmtId="0" fontId="4" fillId="0" borderId="0">
      <alignment vertical="center"/>
    </xf>
    <xf numFmtId="0" fontId="1" fillId="0" borderId="0">
      <alignment vertical="center"/>
    </xf>
    <xf numFmtId="0" fontId="1" fillId="0" borderId="0">
      <alignment vertical="center"/>
    </xf>
  </cellStyleXfs>
  <cellXfs count="235">
    <xf numFmtId="0" fontId="0" fillId="0" borderId="0" xfId="0"/>
    <xf numFmtId="0" fontId="6" fillId="0" borderId="0" xfId="0" applyFont="1" applyFill="1"/>
    <xf numFmtId="0" fontId="10" fillId="0" borderId="7"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center" vertical="center" wrapText="1"/>
    </xf>
    <xf numFmtId="0" fontId="10" fillId="0" borderId="5" xfId="0" applyFont="1" applyFill="1" applyBorder="1" applyAlignment="1">
      <alignment vertical="center" wrapText="1"/>
    </xf>
    <xf numFmtId="176" fontId="10" fillId="0" borderId="2" xfId="0" applyNumberFormat="1" applyFont="1" applyFill="1" applyBorder="1" applyAlignment="1">
      <alignment horizontal="center" vertical="center"/>
    </xf>
    <xf numFmtId="0" fontId="10" fillId="0" borderId="5" xfId="0" applyFont="1" applyFill="1" applyBorder="1" applyAlignment="1">
      <alignment horizontal="left" vertical="center" wrapText="1"/>
    </xf>
    <xf numFmtId="177" fontId="10" fillId="0" borderId="5" xfId="0" applyNumberFormat="1" applyFont="1" applyFill="1" applyBorder="1" applyAlignment="1">
      <alignment vertical="center" shrinkToFit="1"/>
    </xf>
    <xf numFmtId="177" fontId="10" fillId="0" borderId="3" xfId="0" applyNumberFormat="1" applyFont="1" applyFill="1" applyBorder="1" applyAlignment="1">
      <alignment vertical="center" shrinkToFit="1"/>
    </xf>
    <xf numFmtId="0" fontId="10" fillId="0" borderId="5" xfId="0" applyFont="1" applyFill="1" applyBorder="1" applyAlignment="1">
      <alignment vertical="center" wrapText="1" shrinkToFit="1"/>
    </xf>
    <xf numFmtId="3" fontId="10" fillId="0" borderId="5" xfId="0" applyNumberFormat="1" applyFont="1" applyFill="1" applyBorder="1" applyAlignment="1">
      <alignment horizontal="center" vertical="center" wrapText="1"/>
    </xf>
    <xf numFmtId="177" fontId="10" fillId="0" borderId="67" xfId="0" applyNumberFormat="1" applyFont="1" applyFill="1" applyBorder="1" applyAlignment="1">
      <alignment horizontal="center" vertical="center" shrinkToFit="1"/>
    </xf>
    <xf numFmtId="0" fontId="10" fillId="0" borderId="5"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6" fillId="0" borderId="7" xfId="0" applyFont="1" applyFill="1" applyBorder="1" applyAlignment="1">
      <alignment vertical="center" wrapText="1"/>
    </xf>
    <xf numFmtId="0" fontId="6" fillId="0" borderId="15" xfId="0" applyFont="1" applyFill="1" applyBorder="1" applyAlignment="1">
      <alignment vertical="center" wrapText="1"/>
    </xf>
    <xf numFmtId="0" fontId="6" fillId="0" borderId="15" xfId="0" applyFont="1" applyFill="1" applyBorder="1" applyAlignment="1">
      <alignment horizontal="center" vertical="center" wrapText="1"/>
    </xf>
    <xf numFmtId="176" fontId="0" fillId="0" borderId="3" xfId="0" applyNumberFormat="1" applyFont="1" applyFill="1" applyBorder="1" applyAlignment="1" applyProtection="1">
      <alignment vertical="center" wrapText="1"/>
      <protection locked="0"/>
    </xf>
    <xf numFmtId="178" fontId="0" fillId="0" borderId="8" xfId="0" applyNumberFormat="1" applyFont="1" applyFill="1" applyBorder="1" applyAlignment="1" applyProtection="1">
      <alignment vertical="center" wrapText="1"/>
      <protection locked="0"/>
    </xf>
    <xf numFmtId="0" fontId="10" fillId="0" borderId="14" xfId="0" applyFont="1" applyFill="1" applyBorder="1" applyAlignment="1">
      <alignment vertical="center" wrapText="1"/>
    </xf>
    <xf numFmtId="0" fontId="10" fillId="0" borderId="5"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right" vertical="center" wrapText="1"/>
    </xf>
    <xf numFmtId="177" fontId="10" fillId="0" borderId="67" xfId="0" applyNumberFormat="1" applyFont="1" applyFill="1" applyBorder="1" applyAlignment="1">
      <alignment horizontal="right" vertical="center" wrapText="1" shrinkToFit="1"/>
    </xf>
    <xf numFmtId="177" fontId="10" fillId="0" borderId="5" xfId="0" applyNumberFormat="1" applyFont="1" applyFill="1" applyBorder="1" applyAlignment="1">
      <alignment horizontal="right" vertical="center" wrapText="1" shrinkToFit="1"/>
    </xf>
    <xf numFmtId="177" fontId="10" fillId="0" borderId="60" xfId="0" applyNumberFormat="1" applyFont="1" applyFill="1" applyBorder="1" applyAlignment="1">
      <alignment vertical="center" shrinkToFit="1"/>
    </xf>
    <xf numFmtId="177" fontId="6" fillId="0" borderId="0" xfId="0" applyNumberFormat="1" applyFont="1" applyFill="1" applyAlignment="1">
      <alignment vertical="center" shrinkToFit="1"/>
    </xf>
    <xf numFmtId="3" fontId="6" fillId="0" borderId="0" xfId="0" applyNumberFormat="1" applyFont="1" applyFill="1" applyAlignment="1">
      <alignment vertical="center" shrinkToFit="1"/>
    </xf>
    <xf numFmtId="0" fontId="6" fillId="0" borderId="1" xfId="0" applyFont="1" applyFill="1" applyBorder="1"/>
    <xf numFmtId="0" fontId="10" fillId="0" borderId="6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10" xfId="0" applyFont="1" applyFill="1" applyBorder="1" applyAlignment="1">
      <alignment vertical="center" wrapText="1"/>
    </xf>
    <xf numFmtId="0" fontId="10" fillId="0" borderId="14" xfId="0" applyFont="1" applyFill="1" applyBorder="1" applyAlignment="1">
      <alignment horizontal="left" vertical="center" wrapText="1"/>
    </xf>
    <xf numFmtId="0" fontId="10" fillId="0" borderId="67" xfId="0" applyFont="1" applyFill="1" applyBorder="1" applyAlignment="1">
      <alignment vertical="center" wrapText="1"/>
    </xf>
    <xf numFmtId="177" fontId="10" fillId="0" borderId="68" xfId="0" applyNumberFormat="1" applyFont="1" applyFill="1" applyBorder="1" applyAlignment="1">
      <alignment horizontal="center" vertical="center" shrinkToFit="1"/>
    </xf>
    <xf numFmtId="177" fontId="10" fillId="0" borderId="67" xfId="0" applyNumberFormat="1" applyFont="1" applyFill="1" applyBorder="1" applyAlignment="1">
      <alignment vertical="center" shrinkToFit="1"/>
    </xf>
    <xf numFmtId="0" fontId="10" fillId="0" borderId="67" xfId="0" applyFont="1" applyFill="1" applyBorder="1" applyAlignment="1">
      <alignment horizontal="center" vertical="center" shrinkToFit="1"/>
    </xf>
    <xf numFmtId="3" fontId="10" fillId="0" borderId="67" xfId="0" applyNumberFormat="1" applyFont="1" applyFill="1" applyBorder="1" applyAlignment="1">
      <alignment horizontal="center" vertical="center" wrapText="1"/>
    </xf>
    <xf numFmtId="3" fontId="10" fillId="0" borderId="67" xfId="0" applyNumberFormat="1" applyFont="1" applyFill="1" applyBorder="1" applyAlignment="1">
      <alignment vertical="center" wrapText="1"/>
    </xf>
    <xf numFmtId="49" fontId="10" fillId="0" borderId="16" xfId="0" applyNumberFormat="1" applyFont="1" applyFill="1" applyBorder="1" applyAlignment="1">
      <alignment horizontal="center" vertical="center"/>
    </xf>
    <xf numFmtId="0" fontId="10" fillId="0" borderId="14" xfId="0" applyNumberFormat="1" applyFont="1" applyFill="1" applyBorder="1" applyAlignment="1">
      <alignment vertical="center" wrapText="1"/>
    </xf>
    <xf numFmtId="177" fontId="10" fillId="0" borderId="14" xfId="0" applyNumberFormat="1" applyFont="1" applyFill="1" applyBorder="1" applyAlignment="1">
      <alignment vertical="center" shrinkToFit="1"/>
    </xf>
    <xf numFmtId="177" fontId="10" fillId="0" borderId="15" xfId="0" applyNumberFormat="1" applyFont="1" applyFill="1" applyBorder="1" applyAlignment="1">
      <alignment vertical="center" shrinkToFit="1"/>
    </xf>
    <xf numFmtId="0" fontId="10" fillId="0" borderId="14" xfId="0" applyNumberFormat="1" applyFont="1" applyFill="1" applyBorder="1" applyAlignment="1">
      <alignment vertical="center" wrapText="1" shrinkToFit="1"/>
    </xf>
    <xf numFmtId="0" fontId="10" fillId="0" borderId="14" xfId="0" applyNumberFormat="1" applyFont="1" applyFill="1" applyBorder="1" applyAlignment="1">
      <alignment horizontal="center" vertical="center" wrapText="1"/>
    </xf>
    <xf numFmtId="177" fontId="10" fillId="0" borderId="29" xfId="0" applyNumberFormat="1" applyFont="1" applyFill="1" applyBorder="1" applyAlignment="1">
      <alignment vertical="center" shrinkToFit="1"/>
    </xf>
    <xf numFmtId="0" fontId="10" fillId="0" borderId="42" xfId="0" applyNumberFormat="1" applyFont="1" applyFill="1" applyBorder="1" applyAlignment="1">
      <alignment vertical="center" wrapText="1"/>
    </xf>
    <xf numFmtId="0" fontId="10" fillId="0" borderId="29" xfId="0" applyNumberFormat="1" applyFont="1" applyFill="1" applyBorder="1" applyAlignment="1">
      <alignment vertical="center" wrapText="1"/>
    </xf>
    <xf numFmtId="0" fontId="10" fillId="0" borderId="14" xfId="0" applyFont="1" applyFill="1" applyBorder="1" applyAlignment="1">
      <alignment horizontal="center" vertical="center" wrapText="1"/>
    </xf>
    <xf numFmtId="0" fontId="10" fillId="0" borderId="29" xfId="0" applyFont="1" applyFill="1" applyBorder="1" applyAlignment="1">
      <alignment vertical="center" wrapText="1"/>
    </xf>
    <xf numFmtId="0" fontId="6" fillId="0" borderId="29" xfId="0" applyFont="1" applyFill="1" applyBorder="1" applyAlignment="1">
      <alignment vertical="center" wrapText="1"/>
    </xf>
    <xf numFmtId="176" fontId="0" fillId="0" borderId="15" xfId="0" applyNumberFormat="1" applyFont="1" applyFill="1" applyBorder="1" applyAlignment="1" applyProtection="1">
      <alignment vertical="center" wrapText="1"/>
      <protection locked="0"/>
    </xf>
    <xf numFmtId="178" fontId="0" fillId="0" borderId="42" xfId="0" applyNumberFormat="1" applyFont="1" applyFill="1" applyBorder="1" applyAlignment="1" applyProtection="1">
      <alignment vertical="center" wrapText="1"/>
      <protection locked="0"/>
    </xf>
    <xf numFmtId="0" fontId="10" fillId="0" borderId="14" xfId="0" applyFont="1" applyFill="1" applyBorder="1" applyAlignment="1">
      <alignment horizontal="center" vertical="center"/>
    </xf>
    <xf numFmtId="177" fontId="10" fillId="0" borderId="17" xfId="0" applyNumberFormat="1" applyFont="1" applyFill="1" applyBorder="1" applyAlignment="1">
      <alignment horizontal="right" vertical="center" wrapText="1" shrinkToFit="1"/>
    </xf>
    <xf numFmtId="0" fontId="10" fillId="0" borderId="25" xfId="0" applyFont="1" applyFill="1" applyBorder="1" applyAlignment="1">
      <alignment horizontal="center" vertical="center" wrapText="1"/>
    </xf>
    <xf numFmtId="0" fontId="6" fillId="0" borderId="0" xfId="0" applyFont="1" applyFill="1" applyAlignment="1">
      <alignment wrapText="1"/>
    </xf>
    <xf numFmtId="0" fontId="6" fillId="0" borderId="0" xfId="0" applyFont="1" applyFill="1" applyAlignment="1">
      <alignment horizontal="right"/>
    </xf>
    <xf numFmtId="0" fontId="8" fillId="0" borderId="0" xfId="0" applyFont="1" applyFill="1"/>
    <xf numFmtId="0" fontId="9" fillId="0" borderId="0" xfId="0" applyFont="1" applyFill="1" applyAlignment="1">
      <alignment horizontal="center"/>
    </xf>
    <xf numFmtId="176" fontId="12" fillId="0" borderId="0" xfId="0" applyNumberFormat="1" applyFont="1" applyFill="1" applyAlignment="1" applyProtection="1">
      <alignment vertical="center" wrapText="1"/>
      <protection locked="0"/>
    </xf>
    <xf numFmtId="0" fontId="7" fillId="0" borderId="1" xfId="0" applyFont="1" applyFill="1" applyBorder="1" applyAlignment="1">
      <alignment vertical="center"/>
    </xf>
    <xf numFmtId="0" fontId="6" fillId="0" borderId="1" xfId="0" applyFont="1" applyFill="1" applyBorder="1" applyAlignment="1">
      <alignment wrapText="1"/>
    </xf>
    <xf numFmtId="0" fontId="6" fillId="0" borderId="1" xfId="0" applyFont="1" applyFill="1" applyBorder="1" applyAlignment="1">
      <alignment horizontal="right"/>
    </xf>
    <xf numFmtId="0" fontId="10" fillId="0" borderId="1" xfId="0" applyFont="1" applyFill="1" applyBorder="1" applyAlignment="1">
      <alignment horizontal="right" vertical="center" wrapText="1"/>
    </xf>
    <xf numFmtId="0" fontId="11" fillId="0" borderId="44"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left" vertical="center" wrapText="1"/>
    </xf>
    <xf numFmtId="0" fontId="10" fillId="0" borderId="28" xfId="0" applyFont="1" applyFill="1" applyBorder="1" applyAlignment="1">
      <alignment horizontal="left" vertical="center"/>
    </xf>
    <xf numFmtId="0" fontId="10" fillId="0" borderId="28"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8" xfId="0" applyFont="1" applyFill="1" applyBorder="1" applyAlignment="1">
      <alignment horizontal="right" vertical="center" wrapText="1"/>
    </xf>
    <xf numFmtId="0" fontId="10" fillId="0" borderId="32" xfId="0" applyFont="1" applyFill="1" applyBorder="1" applyAlignment="1">
      <alignment horizontal="center" vertical="center" wrapText="1"/>
    </xf>
    <xf numFmtId="0" fontId="11" fillId="0" borderId="28" xfId="0" applyFont="1" applyFill="1" applyBorder="1" applyAlignment="1">
      <alignment horizontal="center" vertical="center"/>
    </xf>
    <xf numFmtId="0" fontId="10" fillId="0" borderId="31" xfId="0" applyFont="1" applyFill="1" applyBorder="1" applyAlignment="1">
      <alignment horizontal="center" vertical="center"/>
    </xf>
    <xf numFmtId="177" fontId="10" fillId="0" borderId="0" xfId="0" applyNumberFormat="1" applyFont="1" applyFill="1" applyBorder="1" applyAlignment="1">
      <alignment vertical="center" shrinkToFit="1"/>
    </xf>
    <xf numFmtId="176" fontId="10" fillId="0" borderId="16" xfId="0" applyNumberFormat="1" applyFont="1" applyFill="1" applyBorder="1" applyAlignment="1">
      <alignment horizontal="center" vertical="center"/>
    </xf>
    <xf numFmtId="0" fontId="10" fillId="0" borderId="66" xfId="0" applyFont="1" applyFill="1" applyBorder="1" applyAlignment="1">
      <alignment horizontal="left" vertical="center" wrapText="1"/>
    </xf>
    <xf numFmtId="177" fontId="10" fillId="0" borderId="3" xfId="0" applyNumberFormat="1" applyFont="1" applyFill="1" applyBorder="1" applyAlignment="1">
      <alignment horizontal="center" vertical="center" shrinkToFit="1"/>
    </xf>
    <xf numFmtId="49" fontId="10" fillId="0" borderId="69" xfId="0" applyNumberFormat="1" applyFont="1" applyFill="1" applyBorder="1" applyAlignment="1">
      <alignment horizontal="center" vertical="center"/>
    </xf>
    <xf numFmtId="177" fontId="10" fillId="0" borderId="7" xfId="0" applyNumberFormat="1" applyFont="1" applyFill="1" applyBorder="1" applyAlignment="1">
      <alignment vertical="center" shrinkToFit="1"/>
    </xf>
    <xf numFmtId="0" fontId="10" fillId="0" borderId="22" xfId="0" applyFont="1" applyFill="1" applyBorder="1" applyAlignment="1">
      <alignment horizontal="center" vertical="center"/>
    </xf>
    <xf numFmtId="49" fontId="10" fillId="0" borderId="11" xfId="0" applyNumberFormat="1" applyFont="1" applyFill="1" applyBorder="1" applyAlignment="1">
      <alignment horizontal="center" vertical="center"/>
    </xf>
    <xf numFmtId="0" fontId="10" fillId="0" borderId="4" xfId="0" applyFont="1" applyFill="1" applyBorder="1" applyAlignment="1">
      <alignment vertical="center" wrapText="1"/>
    </xf>
    <xf numFmtId="179" fontId="10" fillId="0" borderId="0" xfId="0" applyNumberFormat="1" applyFont="1" applyFill="1" applyAlignment="1">
      <alignment vertical="center" shrinkToFit="1"/>
    </xf>
    <xf numFmtId="0" fontId="10" fillId="0" borderId="4" xfId="0" applyFont="1" applyFill="1" applyBorder="1" applyAlignment="1">
      <alignment vertical="center" wrapText="1" shrinkToFit="1"/>
    </xf>
    <xf numFmtId="177" fontId="10" fillId="0" borderId="0" xfId="0" applyNumberFormat="1" applyFont="1" applyFill="1" applyAlignment="1">
      <alignment vertical="center" shrinkToFit="1"/>
    </xf>
    <xf numFmtId="177" fontId="10" fillId="0" borderId="10" xfId="0" applyNumberFormat="1" applyFont="1" applyFill="1" applyBorder="1" applyAlignment="1">
      <alignment vertical="center" shrinkToFit="1"/>
    </xf>
    <xf numFmtId="0" fontId="10" fillId="0" borderId="13" xfId="0" applyFont="1" applyFill="1" applyBorder="1" applyAlignment="1">
      <alignment vertical="center" wrapText="1"/>
    </xf>
    <xf numFmtId="49" fontId="0" fillId="0" borderId="15" xfId="0" applyNumberFormat="1" applyFont="1" applyFill="1" applyBorder="1" applyAlignment="1" applyProtection="1">
      <alignment vertical="center" wrapText="1"/>
      <protection locked="0"/>
    </xf>
    <xf numFmtId="176" fontId="10" fillId="0" borderId="19" xfId="0" applyNumberFormat="1" applyFont="1" applyFill="1" applyBorder="1" applyAlignment="1">
      <alignment horizontal="center" vertical="center"/>
    </xf>
    <xf numFmtId="177" fontId="10" fillId="0" borderId="17" xfId="0" applyNumberFormat="1" applyFont="1" applyFill="1" applyBorder="1" applyAlignment="1">
      <alignment vertical="center" shrinkToFit="1"/>
    </xf>
    <xf numFmtId="177" fontId="10" fillId="0" borderId="56" xfId="0" applyNumberFormat="1" applyFont="1" applyFill="1" applyBorder="1" applyAlignment="1">
      <alignment vertical="center" shrinkToFit="1"/>
    </xf>
    <xf numFmtId="3" fontId="10" fillId="0" borderId="20"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shrinkToFit="1"/>
    </xf>
    <xf numFmtId="0" fontId="10" fillId="0" borderId="20"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4" xfId="0" applyFont="1" applyFill="1" applyBorder="1" applyAlignment="1">
      <alignment horizontal="center" vertical="center"/>
    </xf>
    <xf numFmtId="0" fontId="11" fillId="0" borderId="24" xfId="0" applyFont="1" applyFill="1" applyBorder="1"/>
    <xf numFmtId="176" fontId="10" fillId="0" borderId="61" xfId="0" applyNumberFormat="1" applyFont="1" applyFill="1" applyBorder="1" applyAlignment="1">
      <alignment horizontal="center" vertical="center"/>
    </xf>
    <xf numFmtId="177" fontId="10" fillId="0" borderId="63" xfId="0" applyNumberFormat="1" applyFont="1" applyFill="1" applyBorder="1" applyAlignment="1">
      <alignment vertical="center" shrinkToFit="1"/>
    </xf>
    <xf numFmtId="177" fontId="10" fillId="0" borderId="62" xfId="0" applyNumberFormat="1" applyFont="1" applyFill="1" applyBorder="1" applyAlignment="1">
      <alignment vertical="center" shrinkToFit="1"/>
    </xf>
    <xf numFmtId="177" fontId="10" fillId="0" borderId="59" xfId="0" applyNumberFormat="1" applyFont="1" applyFill="1" applyBorder="1" applyAlignment="1">
      <alignment horizontal="center" vertical="center" shrinkToFit="1"/>
    </xf>
    <xf numFmtId="3" fontId="10" fillId="0" borderId="59" xfId="0" applyNumberFormat="1" applyFont="1" applyFill="1" applyBorder="1" applyAlignment="1">
      <alignment horizontal="center" vertical="center" wrapText="1"/>
    </xf>
    <xf numFmtId="3" fontId="10" fillId="0" borderId="59" xfId="0" applyNumberFormat="1" applyFont="1" applyFill="1" applyBorder="1" applyAlignment="1">
      <alignment horizontal="center" vertical="center" shrinkToFit="1"/>
    </xf>
    <xf numFmtId="0" fontId="10" fillId="0" borderId="59" xfId="0" applyFont="1" applyFill="1" applyBorder="1" applyAlignment="1">
      <alignment horizontal="center" vertical="center"/>
    </xf>
    <xf numFmtId="0" fontId="10" fillId="0" borderId="5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3" xfId="0" applyFont="1" applyFill="1" applyBorder="1" applyAlignment="1">
      <alignment horizontal="center" vertical="center"/>
    </xf>
    <xf numFmtId="0" fontId="10" fillId="0" borderId="48" xfId="0" applyFont="1" applyFill="1" applyBorder="1" applyAlignment="1">
      <alignment horizontal="center" vertical="center"/>
    </xf>
    <xf numFmtId="0" fontId="11" fillId="0" borderId="57" xfId="0" applyFont="1" applyFill="1" applyBorder="1"/>
    <xf numFmtId="176" fontId="10" fillId="0" borderId="17" xfId="0" applyNumberFormat="1" applyFont="1" applyFill="1" applyBorder="1" applyAlignment="1">
      <alignment horizontal="center" vertical="center"/>
    </xf>
    <xf numFmtId="177" fontId="10" fillId="0" borderId="18" xfId="0" applyNumberFormat="1" applyFont="1" applyFill="1" applyBorder="1" applyAlignment="1">
      <alignment vertical="center" shrinkToFit="1"/>
    </xf>
    <xf numFmtId="177" fontId="10" fillId="0" borderId="20" xfId="0" applyNumberFormat="1" applyFont="1" applyFill="1" applyBorder="1" applyAlignment="1">
      <alignment horizontal="center" vertical="center" shrinkToFit="1"/>
    </xf>
    <xf numFmtId="176" fontId="6" fillId="0" borderId="0" xfId="0" applyNumberFormat="1" applyFont="1" applyFill="1" applyAlignment="1">
      <alignment horizontal="left" vertical="center"/>
    </xf>
    <xf numFmtId="176" fontId="6" fillId="0" borderId="0" xfId="0" applyNumberFormat="1" applyFont="1" applyFill="1" applyAlignment="1">
      <alignment horizontal="center" vertical="center" wrapText="1"/>
    </xf>
    <xf numFmtId="176" fontId="6" fillId="0" borderId="0" xfId="0" applyNumberFormat="1" applyFont="1" applyFill="1" applyAlignment="1">
      <alignment horizontal="center" vertical="center"/>
    </xf>
    <xf numFmtId="0" fontId="6" fillId="0" borderId="0" xfId="0" applyFont="1" applyFill="1" applyAlignment="1">
      <alignment horizontal="center" vertical="center"/>
    </xf>
    <xf numFmtId="177" fontId="6" fillId="0" borderId="0" xfId="0" applyNumberFormat="1" applyFont="1" applyFill="1" applyAlignment="1">
      <alignment horizontal="center" vertical="center" shrinkToFit="1"/>
    </xf>
    <xf numFmtId="3" fontId="6" fillId="0" borderId="0" xfId="0" applyNumberFormat="1" applyFont="1" applyFill="1" applyAlignment="1">
      <alignment horizontal="center" vertical="center" wrapText="1"/>
    </xf>
    <xf numFmtId="3" fontId="6" fillId="0" borderId="0" xfId="0" applyNumberFormat="1" applyFont="1" applyFill="1" applyAlignment="1">
      <alignment horizontal="center" vertical="center" shrinkToFit="1"/>
    </xf>
    <xf numFmtId="0" fontId="0" fillId="0" borderId="0" xfId="0" applyFont="1" applyFill="1"/>
    <xf numFmtId="176" fontId="6" fillId="0" borderId="0" xfId="0" applyNumberFormat="1" applyFont="1" applyFill="1"/>
    <xf numFmtId="176" fontId="6" fillId="0" borderId="0" xfId="0" applyNumberFormat="1" applyFont="1" applyFill="1" applyAlignment="1">
      <alignment horizontal="left"/>
    </xf>
    <xf numFmtId="0" fontId="6" fillId="0" borderId="0" xfId="0" applyFont="1" applyFill="1" applyAlignment="1">
      <alignment vertical="center"/>
    </xf>
    <xf numFmtId="0" fontId="7" fillId="0" borderId="0" xfId="0" applyFont="1" applyFill="1"/>
    <xf numFmtId="179" fontId="10" fillId="0" borderId="4" xfId="0" applyNumberFormat="1" applyFont="1" applyFill="1" applyBorder="1" applyAlignment="1">
      <alignment horizontal="right" vertical="center" wrapText="1" shrinkToFit="1"/>
    </xf>
    <xf numFmtId="177" fontId="10" fillId="0" borderId="4" xfId="0" applyNumberFormat="1" applyFont="1" applyFill="1" applyBorder="1" applyAlignment="1">
      <alignment horizontal="right" vertical="center" wrapText="1" shrinkToFit="1"/>
    </xf>
    <xf numFmtId="177" fontId="10" fillId="0" borderId="14" xfId="0" applyNumberFormat="1" applyFont="1" applyFill="1" applyBorder="1" applyAlignment="1">
      <alignment horizontal="right" vertical="center" wrapText="1" shrinkToFit="1"/>
    </xf>
    <xf numFmtId="0" fontId="10" fillId="0" borderId="2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5" xfId="0" applyFont="1" applyFill="1" applyBorder="1" applyAlignment="1">
      <alignment horizontal="left" vertical="center" wrapText="1"/>
    </xf>
    <xf numFmtId="0" fontId="10" fillId="0" borderId="35" xfId="0" applyFont="1" applyFill="1" applyBorder="1" applyAlignment="1">
      <alignment horizontal="left" vertical="center"/>
    </xf>
    <xf numFmtId="0" fontId="10" fillId="0" borderId="35"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36" xfId="0" applyFont="1" applyFill="1" applyBorder="1" applyAlignment="1">
      <alignment horizontal="center" vertical="center" wrapText="1"/>
    </xf>
    <xf numFmtId="0" fontId="11" fillId="0" borderId="35"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14" xfId="0" applyFont="1" applyFill="1" applyBorder="1" applyAlignment="1">
      <alignment vertical="center" wrapText="1"/>
    </xf>
    <xf numFmtId="0" fontId="10" fillId="0" borderId="12" xfId="0" applyFont="1" applyFill="1" applyBorder="1" applyAlignment="1">
      <alignment vertical="center" wrapText="1"/>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71" xfId="0" applyFont="1" applyFill="1" applyBorder="1" applyAlignment="1">
      <alignment horizontal="center" vertical="center"/>
    </xf>
    <xf numFmtId="176" fontId="0" fillId="0" borderId="15" xfId="0" applyNumberFormat="1" applyFont="1" applyFill="1" applyBorder="1" applyAlignment="1" applyProtection="1">
      <alignment horizontal="center" vertical="center" wrapText="1"/>
      <protection locked="0"/>
    </xf>
    <xf numFmtId="176" fontId="0" fillId="0" borderId="35" xfId="0" applyNumberFormat="1" applyFont="1" applyFill="1" applyBorder="1" applyAlignment="1" applyProtection="1">
      <alignment horizontal="center" vertical="center" wrapText="1"/>
      <protection locked="0"/>
    </xf>
    <xf numFmtId="0" fontId="6" fillId="0" borderId="15" xfId="0" applyFont="1" applyFill="1" applyBorder="1" applyAlignment="1">
      <alignment horizontal="center" vertical="center" wrapText="1"/>
    </xf>
    <xf numFmtId="0" fontId="6" fillId="0" borderId="35" xfId="0" applyFont="1" applyFill="1" applyBorder="1" applyAlignment="1">
      <alignment horizontal="center" vertical="center" wrapText="1"/>
    </xf>
    <xf numFmtId="178" fontId="0" fillId="0" borderId="42" xfId="0" applyNumberFormat="1" applyFont="1" applyFill="1" applyBorder="1" applyAlignment="1" applyProtection="1">
      <alignment horizontal="center" vertical="center" wrapText="1"/>
      <protection locked="0"/>
    </xf>
    <xf numFmtId="178" fontId="0" fillId="0" borderId="53" xfId="0" applyNumberFormat="1" applyFont="1" applyFill="1" applyBorder="1" applyAlignment="1" applyProtection="1">
      <alignment horizontal="center" vertical="center" wrapText="1"/>
      <protection locked="0"/>
    </xf>
    <xf numFmtId="178" fontId="0" fillId="0" borderId="42" xfId="0" applyNumberFormat="1" applyFont="1" applyFill="1" applyBorder="1" applyAlignment="1" applyProtection="1">
      <alignment vertical="center" wrapText="1"/>
      <protection locked="0"/>
    </xf>
    <xf numFmtId="178" fontId="0" fillId="0" borderId="53" xfId="0" applyNumberFormat="1" applyFont="1" applyFill="1" applyBorder="1" applyAlignment="1" applyProtection="1">
      <alignment vertical="center" wrapText="1"/>
      <protection locked="0"/>
    </xf>
    <xf numFmtId="0" fontId="6" fillId="0" borderId="29" xfId="0" applyFont="1" applyFill="1" applyBorder="1" applyAlignment="1">
      <alignment vertical="center" wrapText="1"/>
    </xf>
    <xf numFmtId="0" fontId="6" fillId="0" borderId="36" xfId="0" applyFont="1" applyFill="1" applyBorder="1" applyAlignment="1">
      <alignment vertical="center" wrapText="1"/>
    </xf>
    <xf numFmtId="0" fontId="6" fillId="0" borderId="15" xfId="0" applyFont="1" applyFill="1" applyBorder="1" applyAlignment="1">
      <alignment vertical="center" wrapText="1"/>
    </xf>
    <xf numFmtId="0" fontId="6" fillId="0" borderId="35" xfId="0" applyFont="1" applyFill="1" applyBorder="1" applyAlignment="1">
      <alignment vertical="center" wrapText="1"/>
    </xf>
    <xf numFmtId="176" fontId="0" fillId="0" borderId="15" xfId="0" applyNumberFormat="1" applyFont="1" applyFill="1" applyBorder="1" applyAlignment="1" applyProtection="1">
      <alignment vertical="center" wrapText="1"/>
      <protection locked="0"/>
    </xf>
    <xf numFmtId="176" fontId="0" fillId="0" borderId="35" xfId="0" applyNumberFormat="1" applyFont="1" applyFill="1" applyBorder="1" applyAlignment="1" applyProtection="1">
      <alignment vertical="center" wrapText="1"/>
      <protection locked="0"/>
    </xf>
    <xf numFmtId="49" fontId="0" fillId="0" borderId="15" xfId="0" applyNumberFormat="1" applyFont="1" applyFill="1" applyBorder="1" applyAlignment="1" applyProtection="1">
      <alignment vertical="center" wrapText="1"/>
      <protection locked="0"/>
    </xf>
    <xf numFmtId="49" fontId="0" fillId="0" borderId="35" xfId="0" applyNumberFormat="1" applyFont="1" applyFill="1" applyBorder="1" applyAlignment="1" applyProtection="1">
      <alignment vertical="center" wrapText="1"/>
      <protection locked="0"/>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177" fontId="10" fillId="0" borderId="14" xfId="0" applyNumberFormat="1" applyFont="1" applyFill="1" applyBorder="1" applyAlignment="1">
      <alignment vertical="center" shrinkToFit="1"/>
    </xf>
    <xf numFmtId="177" fontId="10" fillId="0" borderId="12" xfId="0" applyNumberFormat="1" applyFont="1" applyFill="1" applyBorder="1" applyAlignment="1">
      <alignment vertical="center" shrinkToFit="1"/>
    </xf>
    <xf numFmtId="177" fontId="10" fillId="0" borderId="14" xfId="0" applyNumberFormat="1" applyFont="1" applyFill="1" applyBorder="1" applyAlignment="1">
      <alignment horizontal="center" vertical="center" shrinkToFit="1"/>
    </xf>
    <xf numFmtId="177" fontId="10" fillId="0" borderId="12" xfId="0" applyNumberFormat="1" applyFont="1" applyFill="1" applyBorder="1" applyAlignment="1">
      <alignment horizontal="center" vertical="center" shrinkToFit="1"/>
    </xf>
    <xf numFmtId="0" fontId="10" fillId="0" borderId="14" xfId="0" applyFont="1" applyFill="1" applyBorder="1" applyAlignment="1">
      <alignment vertical="center" wrapText="1" shrinkToFit="1"/>
    </xf>
    <xf numFmtId="0" fontId="10" fillId="0" borderId="12" xfId="0" applyFont="1" applyFill="1" applyBorder="1" applyAlignment="1">
      <alignment vertical="center" wrapText="1" shrinkToFit="1"/>
    </xf>
    <xf numFmtId="49" fontId="10" fillId="0" borderId="65" xfId="0" applyNumberFormat="1" applyFont="1" applyFill="1" applyBorder="1" applyAlignment="1">
      <alignment horizontal="center" vertical="center"/>
    </xf>
    <xf numFmtId="49" fontId="10" fillId="0" borderId="70" xfId="0" applyNumberFormat="1" applyFont="1" applyFill="1" applyBorder="1" applyAlignment="1">
      <alignment horizontal="center" vertical="center"/>
    </xf>
    <xf numFmtId="0" fontId="11" fillId="0" borderId="2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176" fontId="10" fillId="0" borderId="64" xfId="0" applyNumberFormat="1" applyFont="1" applyFill="1" applyBorder="1" applyAlignment="1">
      <alignment horizontal="center" vertical="center"/>
    </xf>
    <xf numFmtId="176" fontId="10" fillId="0" borderId="61" xfId="0" applyNumberFormat="1" applyFont="1" applyFill="1" applyBorder="1" applyAlignment="1">
      <alignment horizontal="center" vertical="center"/>
    </xf>
    <xf numFmtId="0" fontId="10" fillId="0" borderId="62"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43" xfId="0" applyFont="1" applyFill="1" applyBorder="1" applyAlignment="1">
      <alignment horizontal="center" vertical="center"/>
    </xf>
    <xf numFmtId="176" fontId="10" fillId="0" borderId="50" xfId="0" applyNumberFormat="1" applyFont="1" applyFill="1" applyBorder="1" applyAlignment="1">
      <alignment horizontal="center" vertical="center"/>
    </xf>
    <xf numFmtId="176" fontId="10" fillId="0" borderId="19" xfId="0" applyNumberFormat="1" applyFont="1" applyFill="1" applyBorder="1" applyAlignment="1">
      <alignment horizontal="center" vertical="center"/>
    </xf>
    <xf numFmtId="0" fontId="10" fillId="0" borderId="5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6" xfId="0" applyFont="1" applyFill="1" applyBorder="1" applyAlignment="1">
      <alignment horizontal="center" vertical="center"/>
    </xf>
    <xf numFmtId="0" fontId="10" fillId="0" borderId="54" xfId="0" applyFont="1" applyFill="1" applyBorder="1" applyAlignment="1">
      <alignment horizontal="center" vertical="center"/>
    </xf>
    <xf numFmtId="177" fontId="10" fillId="0" borderId="14" xfId="0" applyNumberFormat="1" applyFont="1" applyFill="1" applyBorder="1" applyAlignment="1">
      <alignment horizontal="right" vertical="center" wrapText="1" shrinkToFit="1"/>
    </xf>
    <xf numFmtId="177" fontId="10" fillId="0" borderId="12" xfId="0" applyNumberFormat="1" applyFont="1" applyFill="1" applyBorder="1" applyAlignment="1">
      <alignment horizontal="right" vertical="center" shrinkToFit="1"/>
    </xf>
    <xf numFmtId="0" fontId="10" fillId="0" borderId="29"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3" xfId="0" applyFont="1" applyFill="1" applyBorder="1" applyAlignment="1">
      <alignment horizontal="center" vertical="center" wrapText="1"/>
    </xf>
    <xf numFmtId="0" fontId="11" fillId="0" borderId="40" xfId="0" applyFont="1" applyFill="1" applyBorder="1" applyAlignment="1">
      <alignment horizontal="center" vertical="center"/>
    </xf>
    <xf numFmtId="0" fontId="11" fillId="0" borderId="21" xfId="0" applyFont="1" applyFill="1" applyBorder="1" applyAlignment="1">
      <alignment vertical="center"/>
    </xf>
    <xf numFmtId="0" fontId="11" fillId="0" borderId="41" xfId="0" applyFont="1" applyFill="1" applyBorder="1" applyAlignment="1">
      <alignment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0" xfId="0" applyFont="1" applyFill="1" applyAlignment="1">
      <alignment horizontal="center"/>
    </xf>
    <xf numFmtId="0" fontId="6" fillId="0" borderId="1" xfId="0" applyFont="1" applyFill="1" applyBorder="1" applyAlignment="1">
      <alignment horizontal="right"/>
    </xf>
    <xf numFmtId="0" fontId="0" fillId="0" borderId="1" xfId="0" applyFont="1" applyFill="1" applyBorder="1" applyAlignment="1">
      <alignment horizontal="right"/>
    </xf>
    <xf numFmtId="0" fontId="10" fillId="0" borderId="4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2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4">
    <cellStyle name="標準" xfId="0" builtinId="0"/>
    <cellStyle name="標準 2" xfId="1" xr:uid="{00000000-0005-0000-0000-000001000000}"/>
    <cellStyle name="標準 2 2" xfId="3" xr:uid="{6E06DC39-F09E-4EE9-A123-6F533EF2304E}"/>
    <cellStyle name="標準 2 3" xfId="2" xr:uid="{EDCED447-64E4-4A01-B91C-BFF8F54875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0650-979E-4960-960C-A5D600256306}">
  <sheetPr>
    <pageSetUpPr fitToPage="1"/>
  </sheetPr>
  <dimension ref="A1:AS77"/>
  <sheetViews>
    <sheetView tabSelected="1" view="pageBreakPreview" zoomScale="70" zoomScaleNormal="85" zoomScaleSheetLayoutView="70" zoomScalePageLayoutView="85" workbookViewId="0">
      <pane xSplit="2" ySplit="7" topLeftCell="C41" activePane="bottomRight" state="frozen"/>
      <selection pane="topRight" activeCell="C1" sqref="C1"/>
      <selection pane="bottomLeft" activeCell="A8" sqref="A8"/>
      <selection pane="bottomRight" activeCell="A3" sqref="A3:T3"/>
    </sheetView>
  </sheetViews>
  <sheetFormatPr defaultColWidth="9" defaultRowHeight="13.2" x14ac:dyDescent="0.2"/>
  <cols>
    <col min="1" max="1" width="7.77734375" style="1" customWidth="1"/>
    <col min="2" max="2" width="28.77734375" style="57" customWidth="1"/>
    <col min="3" max="4" width="9.21875" style="1" bestFit="1" customWidth="1"/>
    <col min="5" max="5" width="11" style="1" bestFit="1" customWidth="1"/>
    <col min="6" max="6" width="7.6640625" style="1" bestFit="1" customWidth="1"/>
    <col min="7" max="7" width="16.33203125" style="1" bestFit="1" customWidth="1"/>
    <col min="8" max="8" width="53.21875" style="1" customWidth="1"/>
    <col min="9" max="9" width="7.6640625" style="1" bestFit="1" customWidth="1"/>
    <col min="10" max="10" width="22.88671875" style="1" customWidth="1"/>
    <col min="11" max="13" width="9.21875" style="1" bestFit="1" customWidth="1"/>
    <col min="14" max="14" width="6" style="1" bestFit="1" customWidth="1"/>
    <col min="15" max="15" width="8.21875" style="1" customWidth="1"/>
    <col min="16" max="16" width="53.109375" style="1" customWidth="1"/>
    <col min="17" max="17" width="12.77734375" style="1" bestFit="1" customWidth="1"/>
    <col min="18" max="18" width="9.21875" style="1" bestFit="1" customWidth="1"/>
    <col min="19" max="19" width="7.6640625" style="1" bestFit="1" customWidth="1"/>
    <col min="20" max="20" width="25.6640625" style="1" customWidth="1"/>
    <col min="21" max="21" width="5.44140625" style="1" bestFit="1" customWidth="1"/>
    <col min="22" max="22" width="5.44140625" style="1" customWidth="1"/>
    <col min="23" max="23" width="2.44140625" style="1" bestFit="1" customWidth="1"/>
    <col min="24" max="24" width="5.44140625" style="1" bestFit="1" customWidth="1"/>
    <col min="25" max="25" width="2.44140625" style="1" bestFit="1" customWidth="1"/>
    <col min="26" max="26" width="2.6640625" style="1" customWidth="1"/>
    <col min="27" max="27" width="5.44140625" style="1" bestFit="1" customWidth="1"/>
    <col min="28" max="28" width="3.44140625" style="1" bestFit="1" customWidth="1"/>
    <col min="29" max="29" width="2.44140625" style="1" bestFit="1" customWidth="1"/>
    <col min="30" max="30" width="5.44140625" style="1" bestFit="1" customWidth="1"/>
    <col min="31" max="31" width="2.44140625" style="1" bestFit="1" customWidth="1"/>
    <col min="32" max="32" width="2.6640625" style="1" customWidth="1"/>
    <col min="33" max="33" width="6.6640625" style="1" customWidth="1"/>
    <col min="34" max="34" width="4.6640625" style="1" customWidth="1"/>
    <col min="35" max="35" width="2.44140625" style="1" bestFit="1" customWidth="1"/>
    <col min="36" max="36" width="4.6640625" style="1" customWidth="1"/>
    <col min="37" max="37" width="2.44140625" style="1" bestFit="1" customWidth="1"/>
    <col min="38" max="38" width="2.6640625" style="1" customWidth="1"/>
    <col min="39" max="39" width="12.44140625" style="1" bestFit="1" customWidth="1"/>
    <col min="40" max="42" width="15.6640625" style="1" customWidth="1"/>
    <col min="43" max="44" width="4.88671875" style="1" customWidth="1"/>
    <col min="45" max="45" width="5" style="1" customWidth="1"/>
    <col min="46" max="46" width="9" style="1"/>
    <col min="47" max="47" width="13.109375" style="1" bestFit="1" customWidth="1"/>
    <col min="48" max="16384" width="9" style="1"/>
  </cols>
  <sheetData>
    <row r="1" spans="1:45" x14ac:dyDescent="0.2">
      <c r="T1" s="58"/>
    </row>
    <row r="2" spans="1:45" ht="19.2" x14ac:dyDescent="0.25">
      <c r="A2" s="59" t="s">
        <v>58</v>
      </c>
    </row>
    <row r="3" spans="1:45" ht="21" x14ac:dyDescent="0.25">
      <c r="A3" s="212" t="s">
        <v>45</v>
      </c>
      <c r="B3" s="212"/>
      <c r="C3" s="212"/>
      <c r="D3" s="212"/>
      <c r="E3" s="212"/>
      <c r="F3" s="212"/>
      <c r="G3" s="212"/>
      <c r="H3" s="212"/>
      <c r="I3" s="212"/>
      <c r="J3" s="212"/>
      <c r="K3" s="212"/>
      <c r="L3" s="212"/>
      <c r="M3" s="212"/>
      <c r="N3" s="212"/>
      <c r="O3" s="212"/>
      <c r="P3" s="212"/>
      <c r="Q3" s="212"/>
      <c r="R3" s="212"/>
      <c r="S3" s="212"/>
      <c r="T3" s="212"/>
      <c r="U3" s="60"/>
      <c r="V3" s="60"/>
      <c r="W3" s="60"/>
      <c r="X3" s="60"/>
      <c r="Y3" s="60"/>
      <c r="Z3" s="60"/>
      <c r="AA3" s="61"/>
      <c r="AB3" s="61"/>
      <c r="AC3" s="60"/>
      <c r="AD3" s="60"/>
      <c r="AE3" s="60"/>
      <c r="AF3" s="60"/>
      <c r="AG3" s="60"/>
      <c r="AH3" s="60"/>
      <c r="AI3" s="60"/>
      <c r="AJ3" s="60"/>
      <c r="AK3" s="60"/>
      <c r="AL3" s="60"/>
      <c r="AM3" s="60"/>
      <c r="AN3" s="60"/>
      <c r="AO3" s="60"/>
      <c r="AP3" s="60"/>
    </row>
    <row r="4" spans="1:45" ht="22.5" customHeight="1" thickBot="1" x14ac:dyDescent="0.25">
      <c r="A4" s="62"/>
      <c r="B4" s="63"/>
      <c r="C4" s="29"/>
      <c r="D4" s="29"/>
      <c r="E4" s="29"/>
      <c r="F4" s="29"/>
      <c r="S4" s="29"/>
      <c r="T4" s="64"/>
      <c r="U4" s="58"/>
      <c r="V4" s="58"/>
      <c r="W4" s="58"/>
      <c r="X4" s="58"/>
      <c r="Y4" s="58"/>
      <c r="Z4" s="58"/>
      <c r="AA4" s="58"/>
      <c r="AB4" s="58"/>
      <c r="AC4" s="58"/>
      <c r="AD4" s="58"/>
      <c r="AE4" s="58"/>
      <c r="AF4" s="58"/>
      <c r="AG4" s="58"/>
      <c r="AH4" s="58"/>
      <c r="AI4" s="58"/>
      <c r="AJ4" s="58"/>
      <c r="AK4" s="58"/>
      <c r="AL4" s="58"/>
      <c r="AM4" s="58"/>
      <c r="AN4" s="58"/>
      <c r="AO4" s="58"/>
      <c r="AP4" s="58"/>
      <c r="AQ4" s="213"/>
      <c r="AR4" s="213"/>
      <c r="AS4" s="214"/>
    </row>
    <row r="5" spans="1:45" ht="20.100000000000001" customHeight="1" x14ac:dyDescent="0.2">
      <c r="A5" s="215" t="s">
        <v>17</v>
      </c>
      <c r="B5" s="208" t="s">
        <v>18</v>
      </c>
      <c r="C5" s="220" t="s">
        <v>33</v>
      </c>
      <c r="D5" s="208" t="s">
        <v>34</v>
      </c>
      <c r="E5" s="208" t="s">
        <v>49</v>
      </c>
      <c r="F5" s="224" t="s">
        <v>43</v>
      </c>
      <c r="G5" s="225"/>
      <c r="H5" s="208" t="s">
        <v>36</v>
      </c>
      <c r="I5" s="226" t="s">
        <v>23</v>
      </c>
      <c r="J5" s="225"/>
      <c r="K5" s="56" t="s">
        <v>44</v>
      </c>
      <c r="L5" s="56" t="s">
        <v>48</v>
      </c>
      <c r="M5" s="227" t="s">
        <v>7</v>
      </c>
      <c r="N5" s="226" t="s">
        <v>24</v>
      </c>
      <c r="O5" s="229"/>
      <c r="P5" s="230"/>
      <c r="Q5" s="209" t="s">
        <v>19</v>
      </c>
      <c r="R5" s="209" t="s">
        <v>14</v>
      </c>
      <c r="S5" s="209" t="s">
        <v>3</v>
      </c>
      <c r="T5" s="205" t="s">
        <v>4</v>
      </c>
      <c r="U5" s="201" t="s">
        <v>53</v>
      </c>
      <c r="V5" s="201"/>
      <c r="W5" s="201"/>
      <c r="X5" s="201"/>
      <c r="Y5" s="201"/>
      <c r="Z5" s="201"/>
      <c r="AA5" s="201"/>
      <c r="AB5" s="201"/>
      <c r="AC5" s="201"/>
      <c r="AD5" s="201"/>
      <c r="AE5" s="201"/>
      <c r="AF5" s="201"/>
      <c r="AG5" s="201"/>
      <c r="AH5" s="201"/>
      <c r="AI5" s="201"/>
      <c r="AJ5" s="201"/>
      <c r="AK5" s="201"/>
      <c r="AL5" s="201"/>
      <c r="AM5" s="202"/>
      <c r="AN5" s="173" t="s">
        <v>46</v>
      </c>
      <c r="AO5" s="173" t="s">
        <v>47</v>
      </c>
      <c r="AP5" s="173" t="s">
        <v>50</v>
      </c>
      <c r="AQ5" s="208" t="s">
        <v>30</v>
      </c>
      <c r="AR5" s="208" t="s">
        <v>31</v>
      </c>
      <c r="AS5" s="231" t="s">
        <v>25</v>
      </c>
    </row>
    <row r="6" spans="1:45" ht="20.100000000000001" customHeight="1" x14ac:dyDescent="0.2">
      <c r="A6" s="216"/>
      <c r="B6" s="218"/>
      <c r="C6" s="221"/>
      <c r="D6" s="218"/>
      <c r="E6" s="222"/>
      <c r="F6" s="228" t="s">
        <v>32</v>
      </c>
      <c r="G6" s="163" t="s">
        <v>12</v>
      </c>
      <c r="H6" s="218"/>
      <c r="I6" s="194" t="s">
        <v>13</v>
      </c>
      <c r="J6" s="163" t="s">
        <v>11</v>
      </c>
      <c r="K6" s="22" t="s">
        <v>5</v>
      </c>
      <c r="L6" s="22" t="s">
        <v>6</v>
      </c>
      <c r="M6" s="228"/>
      <c r="N6" s="163" t="s">
        <v>21</v>
      </c>
      <c r="O6" s="194" t="s">
        <v>20</v>
      </c>
      <c r="P6" s="195"/>
      <c r="Q6" s="222"/>
      <c r="R6" s="210"/>
      <c r="S6" s="210"/>
      <c r="T6" s="206"/>
      <c r="U6" s="203"/>
      <c r="V6" s="203"/>
      <c r="W6" s="203"/>
      <c r="X6" s="203"/>
      <c r="Y6" s="203"/>
      <c r="Z6" s="203"/>
      <c r="AA6" s="203"/>
      <c r="AB6" s="203"/>
      <c r="AC6" s="203"/>
      <c r="AD6" s="203"/>
      <c r="AE6" s="203"/>
      <c r="AF6" s="203"/>
      <c r="AG6" s="203"/>
      <c r="AH6" s="203"/>
      <c r="AI6" s="203"/>
      <c r="AJ6" s="203"/>
      <c r="AK6" s="203"/>
      <c r="AL6" s="203"/>
      <c r="AM6" s="204"/>
      <c r="AN6" s="174"/>
      <c r="AO6" s="174"/>
      <c r="AP6" s="174"/>
      <c r="AQ6" s="174"/>
      <c r="AR6" s="174"/>
      <c r="AS6" s="232"/>
    </row>
    <row r="7" spans="1:45" ht="21.6" customHeight="1" thickBot="1" x14ac:dyDescent="0.25">
      <c r="A7" s="217"/>
      <c r="B7" s="219"/>
      <c r="C7" s="196"/>
      <c r="D7" s="219"/>
      <c r="E7" s="223"/>
      <c r="F7" s="234"/>
      <c r="G7" s="219"/>
      <c r="H7" s="219"/>
      <c r="I7" s="196"/>
      <c r="J7" s="219"/>
      <c r="K7" s="23" t="s">
        <v>8</v>
      </c>
      <c r="L7" s="23" t="s">
        <v>9</v>
      </c>
      <c r="M7" s="65" t="s">
        <v>10</v>
      </c>
      <c r="N7" s="219"/>
      <c r="O7" s="196"/>
      <c r="P7" s="197"/>
      <c r="Q7" s="223"/>
      <c r="R7" s="211"/>
      <c r="S7" s="211"/>
      <c r="T7" s="207"/>
      <c r="U7" s="198" t="s">
        <v>40</v>
      </c>
      <c r="V7" s="198"/>
      <c r="W7" s="198"/>
      <c r="X7" s="198"/>
      <c r="Y7" s="198"/>
      <c r="Z7" s="199"/>
      <c r="AA7" s="200" t="s">
        <v>41</v>
      </c>
      <c r="AB7" s="198"/>
      <c r="AC7" s="198"/>
      <c r="AD7" s="198"/>
      <c r="AE7" s="198"/>
      <c r="AF7" s="199"/>
      <c r="AG7" s="200" t="s">
        <v>42</v>
      </c>
      <c r="AH7" s="198"/>
      <c r="AI7" s="198"/>
      <c r="AJ7" s="198"/>
      <c r="AK7" s="198"/>
      <c r="AL7" s="199"/>
      <c r="AM7" s="66" t="s">
        <v>39</v>
      </c>
      <c r="AN7" s="175"/>
      <c r="AO7" s="175"/>
      <c r="AP7" s="175"/>
      <c r="AQ7" s="175"/>
      <c r="AR7" s="175"/>
      <c r="AS7" s="233"/>
    </row>
    <row r="8" spans="1:45" ht="21.6" customHeight="1" x14ac:dyDescent="0.2">
      <c r="A8" s="67"/>
      <c r="B8" s="68" t="s">
        <v>130</v>
      </c>
      <c r="C8" s="69"/>
      <c r="D8" s="69"/>
      <c r="E8" s="70"/>
      <c r="F8" s="71"/>
      <c r="G8" s="71"/>
      <c r="H8" s="71"/>
      <c r="I8" s="71"/>
      <c r="J8" s="71"/>
      <c r="K8" s="72"/>
      <c r="L8" s="72"/>
      <c r="M8" s="72"/>
      <c r="N8" s="73"/>
      <c r="O8" s="73"/>
      <c r="P8" s="71"/>
      <c r="Q8" s="70"/>
      <c r="R8" s="70"/>
      <c r="S8" s="70"/>
      <c r="T8" s="74"/>
      <c r="U8" s="74"/>
      <c r="V8" s="74"/>
      <c r="W8" s="74"/>
      <c r="X8" s="74"/>
      <c r="Y8" s="74"/>
      <c r="Z8" s="74"/>
      <c r="AA8" s="74"/>
      <c r="AB8" s="74"/>
      <c r="AC8" s="74"/>
      <c r="AD8" s="74"/>
      <c r="AE8" s="74"/>
      <c r="AF8" s="74"/>
      <c r="AG8" s="74"/>
      <c r="AH8" s="74"/>
      <c r="AI8" s="74"/>
      <c r="AJ8" s="74"/>
      <c r="AK8" s="74"/>
      <c r="AL8" s="74"/>
      <c r="AM8" s="74"/>
      <c r="AN8" s="74"/>
      <c r="AO8" s="74"/>
      <c r="AP8" s="74"/>
      <c r="AQ8" s="70"/>
      <c r="AR8" s="70"/>
      <c r="AS8" s="75"/>
    </row>
    <row r="9" spans="1:45" ht="189" customHeight="1" x14ac:dyDescent="0.2">
      <c r="A9" s="6">
        <v>1</v>
      </c>
      <c r="B9" s="5" t="s">
        <v>121</v>
      </c>
      <c r="C9" s="7" t="s">
        <v>60</v>
      </c>
      <c r="D9" s="5" t="s">
        <v>59</v>
      </c>
      <c r="E9" s="8">
        <v>118780.74099999999</v>
      </c>
      <c r="F9" s="9">
        <v>59457</v>
      </c>
      <c r="G9" s="8">
        <v>58221</v>
      </c>
      <c r="H9" s="10" t="s">
        <v>126</v>
      </c>
      <c r="I9" s="11" t="s">
        <v>22</v>
      </c>
      <c r="J9" s="5" t="s">
        <v>127</v>
      </c>
      <c r="K9" s="8">
        <v>460053.43300000002</v>
      </c>
      <c r="L9" s="8">
        <v>555606.39800000004</v>
      </c>
      <c r="M9" s="76">
        <f t="shared" ref="M9" si="0">L9-K9</f>
        <v>95552.965000000026</v>
      </c>
      <c r="N9" s="12" t="s">
        <v>38</v>
      </c>
      <c r="O9" s="30" t="s">
        <v>22</v>
      </c>
      <c r="P9" s="5" t="s">
        <v>132</v>
      </c>
      <c r="Q9" s="31" t="s">
        <v>143</v>
      </c>
      <c r="R9" s="2" t="s">
        <v>133</v>
      </c>
      <c r="S9" s="13" t="s">
        <v>61</v>
      </c>
      <c r="T9" s="14" t="s">
        <v>63</v>
      </c>
      <c r="U9" s="15" t="s">
        <v>131</v>
      </c>
      <c r="V9" s="17">
        <v>20</v>
      </c>
      <c r="W9" s="17" t="s">
        <v>38</v>
      </c>
      <c r="X9" s="18">
        <v>4</v>
      </c>
      <c r="Y9" s="17"/>
      <c r="Z9" s="19"/>
      <c r="AA9" s="15"/>
      <c r="AB9" s="3"/>
      <c r="AC9" s="4"/>
      <c r="AD9" s="18"/>
      <c r="AE9" s="4"/>
      <c r="AF9" s="19"/>
      <c r="AG9" s="15"/>
      <c r="AH9" s="3"/>
      <c r="AI9" s="4"/>
      <c r="AJ9" s="18"/>
      <c r="AK9" s="4"/>
      <c r="AL9" s="19"/>
      <c r="AM9" s="5"/>
      <c r="AN9" s="20" t="s">
        <v>125</v>
      </c>
      <c r="AO9" s="2" t="s">
        <v>128</v>
      </c>
      <c r="AP9" s="2" t="s">
        <v>38</v>
      </c>
      <c r="AQ9" s="21" t="s">
        <v>26</v>
      </c>
      <c r="AR9" s="21" t="s">
        <v>26</v>
      </c>
      <c r="AS9" s="82"/>
    </row>
    <row r="10" spans="1:45" ht="66.75" customHeight="1" x14ac:dyDescent="0.2">
      <c r="A10" s="77" t="s">
        <v>120</v>
      </c>
      <c r="B10" s="20" t="s">
        <v>119</v>
      </c>
      <c r="C10" s="33" t="s">
        <v>136</v>
      </c>
      <c r="D10" s="34" t="s">
        <v>59</v>
      </c>
      <c r="E10" s="24" t="s">
        <v>65</v>
      </c>
      <c r="F10" s="35" t="s">
        <v>38</v>
      </c>
      <c r="G10" s="36">
        <v>3372</v>
      </c>
      <c r="H10" s="37" t="s">
        <v>38</v>
      </c>
      <c r="I10" s="38" t="s">
        <v>22</v>
      </c>
      <c r="J10" s="39" t="s">
        <v>123</v>
      </c>
      <c r="K10" s="24" t="s">
        <v>64</v>
      </c>
      <c r="L10" s="24" t="s">
        <v>171</v>
      </c>
      <c r="M10" s="35" t="s">
        <v>38</v>
      </c>
      <c r="N10" s="12" t="s">
        <v>38</v>
      </c>
      <c r="O10" s="30" t="s">
        <v>22</v>
      </c>
      <c r="P10" s="34" t="s">
        <v>124</v>
      </c>
      <c r="Q10" s="12" t="s">
        <v>38</v>
      </c>
      <c r="R10" s="2" t="s">
        <v>137</v>
      </c>
      <c r="S10" s="13" t="s">
        <v>138</v>
      </c>
      <c r="T10" s="78" t="s">
        <v>63</v>
      </c>
      <c r="U10" s="3"/>
      <c r="V10" s="3"/>
      <c r="W10" s="4"/>
      <c r="X10" s="18"/>
      <c r="Y10" s="4"/>
      <c r="Z10" s="19"/>
      <c r="AA10" s="15"/>
      <c r="AB10" s="3"/>
      <c r="AC10" s="4"/>
      <c r="AD10" s="18"/>
      <c r="AE10" s="4"/>
      <c r="AF10" s="19"/>
      <c r="AG10" s="15"/>
      <c r="AH10" s="3"/>
      <c r="AI10" s="4"/>
      <c r="AJ10" s="18"/>
      <c r="AK10" s="4"/>
      <c r="AL10" s="19"/>
      <c r="AM10" s="5"/>
      <c r="AN10" s="49" t="s">
        <v>122</v>
      </c>
      <c r="AO10" s="2" t="s">
        <v>122</v>
      </c>
      <c r="AP10" s="2" t="s">
        <v>38</v>
      </c>
      <c r="AQ10" s="21" t="s">
        <v>26</v>
      </c>
      <c r="AR10" s="21"/>
      <c r="AS10" s="82"/>
    </row>
    <row r="11" spans="1:45" ht="66.75" customHeight="1" x14ac:dyDescent="0.2">
      <c r="A11" s="77" t="s">
        <v>118</v>
      </c>
      <c r="B11" s="20" t="s">
        <v>117</v>
      </c>
      <c r="C11" s="33" t="s">
        <v>136</v>
      </c>
      <c r="D11" s="34" t="s">
        <v>59</v>
      </c>
      <c r="E11" s="24" t="s">
        <v>65</v>
      </c>
      <c r="F11" s="35" t="s">
        <v>122</v>
      </c>
      <c r="G11" s="36">
        <v>0</v>
      </c>
      <c r="H11" s="37" t="s">
        <v>38</v>
      </c>
      <c r="I11" s="38" t="s">
        <v>22</v>
      </c>
      <c r="J11" s="39" t="s">
        <v>123</v>
      </c>
      <c r="K11" s="24" t="s">
        <v>64</v>
      </c>
      <c r="L11" s="24" t="s">
        <v>171</v>
      </c>
      <c r="M11" s="35" t="s">
        <v>38</v>
      </c>
      <c r="N11" s="12" t="s">
        <v>38</v>
      </c>
      <c r="O11" s="30" t="s">
        <v>22</v>
      </c>
      <c r="P11" s="34" t="s">
        <v>124</v>
      </c>
      <c r="Q11" s="12" t="s">
        <v>38</v>
      </c>
      <c r="R11" s="2" t="s">
        <v>137</v>
      </c>
      <c r="S11" s="13" t="s">
        <v>138</v>
      </c>
      <c r="T11" s="78" t="s">
        <v>63</v>
      </c>
      <c r="U11" s="3"/>
      <c r="V11" s="3"/>
      <c r="W11" s="4"/>
      <c r="X11" s="18"/>
      <c r="Y11" s="4"/>
      <c r="Z11" s="19"/>
      <c r="AA11" s="15"/>
      <c r="AB11" s="3"/>
      <c r="AC11" s="4"/>
      <c r="AD11" s="18"/>
      <c r="AE11" s="4"/>
      <c r="AF11" s="19"/>
      <c r="AG11" s="15"/>
      <c r="AH11" s="3"/>
      <c r="AI11" s="4"/>
      <c r="AJ11" s="18"/>
      <c r="AK11" s="4"/>
      <c r="AL11" s="19"/>
      <c r="AM11" s="5"/>
      <c r="AN11" s="49" t="s">
        <v>122</v>
      </c>
      <c r="AO11" s="2" t="s">
        <v>122</v>
      </c>
      <c r="AP11" s="2" t="s">
        <v>122</v>
      </c>
      <c r="AQ11" s="21" t="s">
        <v>26</v>
      </c>
      <c r="AR11" s="21"/>
      <c r="AS11" s="82"/>
    </row>
    <row r="12" spans="1:45" ht="66.75" customHeight="1" x14ac:dyDescent="0.2">
      <c r="A12" s="6" t="s">
        <v>116</v>
      </c>
      <c r="B12" s="20" t="s">
        <v>115</v>
      </c>
      <c r="C12" s="33" t="s">
        <v>136</v>
      </c>
      <c r="D12" s="34" t="s">
        <v>59</v>
      </c>
      <c r="E12" s="24" t="s">
        <v>65</v>
      </c>
      <c r="F12" s="35" t="s">
        <v>122</v>
      </c>
      <c r="G12" s="36">
        <v>0</v>
      </c>
      <c r="H12" s="37" t="s">
        <v>38</v>
      </c>
      <c r="I12" s="38" t="s">
        <v>22</v>
      </c>
      <c r="J12" s="39" t="s">
        <v>123</v>
      </c>
      <c r="K12" s="24" t="s">
        <v>64</v>
      </c>
      <c r="L12" s="24" t="s">
        <v>171</v>
      </c>
      <c r="M12" s="35" t="s">
        <v>38</v>
      </c>
      <c r="N12" s="12" t="s">
        <v>38</v>
      </c>
      <c r="O12" s="30" t="s">
        <v>22</v>
      </c>
      <c r="P12" s="34" t="s">
        <v>124</v>
      </c>
      <c r="Q12" s="12" t="s">
        <v>38</v>
      </c>
      <c r="R12" s="2" t="s">
        <v>139</v>
      </c>
      <c r="S12" s="13" t="s">
        <v>138</v>
      </c>
      <c r="T12" s="78" t="s">
        <v>63</v>
      </c>
      <c r="U12" s="3"/>
      <c r="V12" s="3"/>
      <c r="W12" s="4"/>
      <c r="X12" s="18"/>
      <c r="Y12" s="4"/>
      <c r="Z12" s="19"/>
      <c r="AA12" s="15"/>
      <c r="AB12" s="3"/>
      <c r="AC12" s="4"/>
      <c r="AD12" s="18"/>
      <c r="AE12" s="4"/>
      <c r="AF12" s="19"/>
      <c r="AG12" s="15"/>
      <c r="AH12" s="3"/>
      <c r="AI12" s="4"/>
      <c r="AJ12" s="18"/>
      <c r="AK12" s="4"/>
      <c r="AL12" s="19"/>
      <c r="AM12" s="5"/>
      <c r="AN12" s="49" t="s">
        <v>122</v>
      </c>
      <c r="AO12" s="2" t="s">
        <v>122</v>
      </c>
      <c r="AP12" s="2" t="s">
        <v>122</v>
      </c>
      <c r="AQ12" s="21" t="s">
        <v>26</v>
      </c>
      <c r="AR12" s="21"/>
      <c r="AS12" s="82"/>
    </row>
    <row r="13" spans="1:45" ht="66.75" customHeight="1" x14ac:dyDescent="0.2">
      <c r="A13" s="77" t="s">
        <v>114</v>
      </c>
      <c r="B13" s="20" t="s">
        <v>113</v>
      </c>
      <c r="C13" s="33" t="s">
        <v>136</v>
      </c>
      <c r="D13" s="34" t="s">
        <v>59</v>
      </c>
      <c r="E13" s="24" t="s">
        <v>65</v>
      </c>
      <c r="F13" s="35" t="s">
        <v>122</v>
      </c>
      <c r="G13" s="36">
        <v>0</v>
      </c>
      <c r="H13" s="37" t="s">
        <v>38</v>
      </c>
      <c r="I13" s="38" t="s">
        <v>22</v>
      </c>
      <c r="J13" s="39" t="s">
        <v>123</v>
      </c>
      <c r="K13" s="24" t="s">
        <v>64</v>
      </c>
      <c r="L13" s="24" t="s">
        <v>171</v>
      </c>
      <c r="M13" s="35" t="s">
        <v>38</v>
      </c>
      <c r="N13" s="12" t="s">
        <v>38</v>
      </c>
      <c r="O13" s="30" t="s">
        <v>22</v>
      </c>
      <c r="P13" s="34" t="s">
        <v>124</v>
      </c>
      <c r="Q13" s="12" t="s">
        <v>38</v>
      </c>
      <c r="R13" s="2" t="s">
        <v>139</v>
      </c>
      <c r="S13" s="13" t="s">
        <v>138</v>
      </c>
      <c r="T13" s="78" t="s">
        <v>63</v>
      </c>
      <c r="U13" s="3"/>
      <c r="V13" s="3"/>
      <c r="W13" s="4"/>
      <c r="X13" s="18"/>
      <c r="Y13" s="4"/>
      <c r="Z13" s="19"/>
      <c r="AA13" s="15"/>
      <c r="AB13" s="3"/>
      <c r="AC13" s="4"/>
      <c r="AD13" s="18"/>
      <c r="AE13" s="4"/>
      <c r="AF13" s="19"/>
      <c r="AG13" s="15"/>
      <c r="AH13" s="3"/>
      <c r="AI13" s="4"/>
      <c r="AJ13" s="18"/>
      <c r="AK13" s="4"/>
      <c r="AL13" s="19"/>
      <c r="AM13" s="5"/>
      <c r="AN13" s="49" t="s">
        <v>122</v>
      </c>
      <c r="AO13" s="2" t="s">
        <v>122</v>
      </c>
      <c r="AP13" s="2" t="s">
        <v>122</v>
      </c>
      <c r="AQ13" s="21" t="s">
        <v>26</v>
      </c>
      <c r="AR13" s="21"/>
      <c r="AS13" s="82"/>
    </row>
    <row r="14" spans="1:45" ht="66.75" customHeight="1" x14ac:dyDescent="0.2">
      <c r="A14" s="77" t="s">
        <v>112</v>
      </c>
      <c r="B14" s="20" t="s">
        <v>111</v>
      </c>
      <c r="C14" s="33" t="s">
        <v>136</v>
      </c>
      <c r="D14" s="34" t="s">
        <v>59</v>
      </c>
      <c r="E14" s="24" t="s">
        <v>65</v>
      </c>
      <c r="F14" s="35" t="s">
        <v>122</v>
      </c>
      <c r="G14" s="36">
        <v>113</v>
      </c>
      <c r="H14" s="37" t="s">
        <v>38</v>
      </c>
      <c r="I14" s="38" t="s">
        <v>22</v>
      </c>
      <c r="J14" s="39" t="s">
        <v>123</v>
      </c>
      <c r="K14" s="24" t="s">
        <v>64</v>
      </c>
      <c r="L14" s="24" t="s">
        <v>171</v>
      </c>
      <c r="M14" s="35" t="s">
        <v>38</v>
      </c>
      <c r="N14" s="12" t="s">
        <v>38</v>
      </c>
      <c r="O14" s="30" t="s">
        <v>22</v>
      </c>
      <c r="P14" s="34" t="s">
        <v>124</v>
      </c>
      <c r="Q14" s="12" t="s">
        <v>38</v>
      </c>
      <c r="R14" s="2" t="s">
        <v>139</v>
      </c>
      <c r="S14" s="13" t="s">
        <v>138</v>
      </c>
      <c r="T14" s="78" t="s">
        <v>63</v>
      </c>
      <c r="U14" s="15" t="s">
        <v>131</v>
      </c>
      <c r="V14" s="16" t="s">
        <v>134</v>
      </c>
      <c r="W14" s="17" t="s">
        <v>38</v>
      </c>
      <c r="X14" s="18">
        <v>3</v>
      </c>
      <c r="Y14" s="4"/>
      <c r="Z14" s="19"/>
      <c r="AA14" s="15"/>
      <c r="AB14" s="3"/>
      <c r="AC14" s="4"/>
      <c r="AD14" s="18"/>
      <c r="AE14" s="4"/>
      <c r="AF14" s="19"/>
      <c r="AG14" s="15"/>
      <c r="AH14" s="3"/>
      <c r="AI14" s="4"/>
      <c r="AJ14" s="18"/>
      <c r="AK14" s="4"/>
      <c r="AL14" s="19"/>
      <c r="AM14" s="5"/>
      <c r="AN14" s="49" t="s">
        <v>122</v>
      </c>
      <c r="AO14" s="2" t="s">
        <v>122</v>
      </c>
      <c r="AP14" s="2" t="s">
        <v>122</v>
      </c>
      <c r="AQ14" s="21" t="s">
        <v>26</v>
      </c>
      <c r="AR14" s="21"/>
      <c r="AS14" s="82"/>
    </row>
    <row r="15" spans="1:45" ht="66.75" customHeight="1" x14ac:dyDescent="0.2">
      <c r="A15" s="6" t="s">
        <v>110</v>
      </c>
      <c r="B15" s="5" t="s">
        <v>109</v>
      </c>
      <c r="C15" s="7" t="s">
        <v>136</v>
      </c>
      <c r="D15" s="5" t="s">
        <v>59</v>
      </c>
      <c r="E15" s="25" t="s">
        <v>65</v>
      </c>
      <c r="F15" s="79" t="s">
        <v>122</v>
      </c>
      <c r="G15" s="8">
        <v>13521</v>
      </c>
      <c r="H15" s="37" t="s">
        <v>38</v>
      </c>
      <c r="I15" s="38" t="s">
        <v>22</v>
      </c>
      <c r="J15" s="39" t="s">
        <v>123</v>
      </c>
      <c r="K15" s="25" t="s">
        <v>64</v>
      </c>
      <c r="L15" s="24" t="s">
        <v>171</v>
      </c>
      <c r="M15" s="35" t="s">
        <v>38</v>
      </c>
      <c r="N15" s="12" t="s">
        <v>38</v>
      </c>
      <c r="O15" s="30" t="s">
        <v>22</v>
      </c>
      <c r="P15" s="34" t="s">
        <v>124</v>
      </c>
      <c r="Q15" s="12" t="s">
        <v>38</v>
      </c>
      <c r="R15" s="2" t="s">
        <v>140</v>
      </c>
      <c r="S15" s="13" t="s">
        <v>138</v>
      </c>
      <c r="T15" s="14" t="s">
        <v>63</v>
      </c>
      <c r="U15" s="15" t="s">
        <v>131</v>
      </c>
      <c r="V15" s="17">
        <v>20</v>
      </c>
      <c r="W15" s="17" t="s">
        <v>38</v>
      </c>
      <c r="X15" s="18">
        <v>11</v>
      </c>
      <c r="Y15" s="4"/>
      <c r="Z15" s="19"/>
      <c r="AA15" s="15"/>
      <c r="AB15" s="3"/>
      <c r="AC15" s="4"/>
      <c r="AD15" s="18"/>
      <c r="AE15" s="4"/>
      <c r="AF15" s="19"/>
      <c r="AG15" s="15"/>
      <c r="AH15" s="3"/>
      <c r="AI15" s="4"/>
      <c r="AJ15" s="18"/>
      <c r="AK15" s="4"/>
      <c r="AL15" s="19"/>
      <c r="AM15" s="5"/>
      <c r="AN15" s="49" t="s">
        <v>122</v>
      </c>
      <c r="AO15" s="2" t="s">
        <v>122</v>
      </c>
      <c r="AP15" s="2" t="s">
        <v>122</v>
      </c>
      <c r="AQ15" s="21" t="s">
        <v>26</v>
      </c>
      <c r="AR15" s="21"/>
      <c r="AS15" s="82"/>
    </row>
    <row r="16" spans="1:45" ht="66.75" customHeight="1" x14ac:dyDescent="0.2">
      <c r="A16" s="6" t="s">
        <v>108</v>
      </c>
      <c r="B16" s="5" t="s">
        <v>107</v>
      </c>
      <c r="C16" s="7" t="s">
        <v>136</v>
      </c>
      <c r="D16" s="5" t="s">
        <v>59</v>
      </c>
      <c r="E16" s="25" t="s">
        <v>65</v>
      </c>
      <c r="F16" s="79" t="s">
        <v>122</v>
      </c>
      <c r="G16" s="8">
        <v>0</v>
      </c>
      <c r="H16" s="37" t="s">
        <v>38</v>
      </c>
      <c r="I16" s="38" t="s">
        <v>22</v>
      </c>
      <c r="J16" s="39" t="s">
        <v>123</v>
      </c>
      <c r="K16" s="25" t="s">
        <v>64</v>
      </c>
      <c r="L16" s="24" t="s">
        <v>171</v>
      </c>
      <c r="M16" s="35" t="s">
        <v>38</v>
      </c>
      <c r="N16" s="12" t="s">
        <v>38</v>
      </c>
      <c r="O16" s="30" t="s">
        <v>22</v>
      </c>
      <c r="P16" s="34" t="s">
        <v>124</v>
      </c>
      <c r="Q16" s="12" t="s">
        <v>38</v>
      </c>
      <c r="R16" s="2" t="s">
        <v>137</v>
      </c>
      <c r="S16" s="13" t="s">
        <v>138</v>
      </c>
      <c r="T16" s="14" t="s">
        <v>63</v>
      </c>
      <c r="U16" s="3" t="s">
        <v>129</v>
      </c>
      <c r="V16" s="4">
        <v>20</v>
      </c>
      <c r="W16" s="4" t="s">
        <v>38</v>
      </c>
      <c r="X16" s="18">
        <v>11</v>
      </c>
      <c r="Y16" s="4"/>
      <c r="Z16" s="19"/>
      <c r="AA16" s="15"/>
      <c r="AB16" s="3"/>
      <c r="AC16" s="4"/>
      <c r="AD16" s="18"/>
      <c r="AE16" s="4"/>
      <c r="AF16" s="19"/>
      <c r="AG16" s="15"/>
      <c r="AH16" s="3"/>
      <c r="AI16" s="4"/>
      <c r="AJ16" s="18"/>
      <c r="AK16" s="4"/>
      <c r="AL16" s="19"/>
      <c r="AM16" s="5"/>
      <c r="AN16" s="49" t="s">
        <v>122</v>
      </c>
      <c r="AO16" s="2" t="s">
        <v>122</v>
      </c>
      <c r="AP16" s="2" t="s">
        <v>122</v>
      </c>
      <c r="AQ16" s="21" t="s">
        <v>26</v>
      </c>
      <c r="AR16" s="21"/>
      <c r="AS16" s="82"/>
    </row>
    <row r="17" spans="1:45" ht="66.75" customHeight="1" x14ac:dyDescent="0.2">
      <c r="A17" s="77" t="s">
        <v>106</v>
      </c>
      <c r="B17" s="20" t="s">
        <v>105</v>
      </c>
      <c r="C17" s="33" t="s">
        <v>136</v>
      </c>
      <c r="D17" s="34" t="s">
        <v>59</v>
      </c>
      <c r="E17" s="24" t="s">
        <v>65</v>
      </c>
      <c r="F17" s="35" t="s">
        <v>122</v>
      </c>
      <c r="G17" s="36">
        <v>1012</v>
      </c>
      <c r="H17" s="37" t="s">
        <v>38</v>
      </c>
      <c r="I17" s="38" t="s">
        <v>22</v>
      </c>
      <c r="J17" s="39" t="s">
        <v>123</v>
      </c>
      <c r="K17" s="24" t="s">
        <v>64</v>
      </c>
      <c r="L17" s="24" t="s">
        <v>171</v>
      </c>
      <c r="M17" s="35" t="s">
        <v>38</v>
      </c>
      <c r="N17" s="12" t="s">
        <v>38</v>
      </c>
      <c r="O17" s="30" t="s">
        <v>22</v>
      </c>
      <c r="P17" s="34" t="s">
        <v>124</v>
      </c>
      <c r="Q17" s="12" t="s">
        <v>38</v>
      </c>
      <c r="R17" s="2" t="s">
        <v>139</v>
      </c>
      <c r="S17" s="13" t="s">
        <v>138</v>
      </c>
      <c r="T17" s="78" t="s">
        <v>63</v>
      </c>
      <c r="U17" s="3" t="s">
        <v>129</v>
      </c>
      <c r="V17" s="4">
        <v>20</v>
      </c>
      <c r="W17" s="4" t="s">
        <v>38</v>
      </c>
      <c r="X17" s="18">
        <v>14</v>
      </c>
      <c r="Y17" s="4"/>
      <c r="Z17" s="19"/>
      <c r="AA17" s="15"/>
      <c r="AB17" s="3"/>
      <c r="AC17" s="4"/>
      <c r="AD17" s="18"/>
      <c r="AE17" s="4"/>
      <c r="AF17" s="19"/>
      <c r="AG17" s="15"/>
      <c r="AH17" s="3"/>
      <c r="AI17" s="4"/>
      <c r="AJ17" s="18"/>
      <c r="AK17" s="4"/>
      <c r="AL17" s="19"/>
      <c r="AM17" s="5"/>
      <c r="AN17" s="49" t="s">
        <v>122</v>
      </c>
      <c r="AO17" s="2" t="s">
        <v>122</v>
      </c>
      <c r="AP17" s="2" t="s">
        <v>122</v>
      </c>
      <c r="AQ17" s="21" t="s">
        <v>26</v>
      </c>
      <c r="AR17" s="21"/>
      <c r="AS17" s="82"/>
    </row>
    <row r="18" spans="1:45" ht="66.75" customHeight="1" x14ac:dyDescent="0.2">
      <c r="A18" s="6" t="s">
        <v>104</v>
      </c>
      <c r="B18" s="20" t="s">
        <v>103</v>
      </c>
      <c r="C18" s="33" t="s">
        <v>136</v>
      </c>
      <c r="D18" s="34" t="s">
        <v>59</v>
      </c>
      <c r="E18" s="24" t="s">
        <v>65</v>
      </c>
      <c r="F18" s="35" t="s">
        <v>122</v>
      </c>
      <c r="G18" s="36">
        <v>1753</v>
      </c>
      <c r="H18" s="37" t="s">
        <v>38</v>
      </c>
      <c r="I18" s="38" t="s">
        <v>22</v>
      </c>
      <c r="J18" s="39" t="s">
        <v>123</v>
      </c>
      <c r="K18" s="24" t="s">
        <v>64</v>
      </c>
      <c r="L18" s="24" t="s">
        <v>171</v>
      </c>
      <c r="M18" s="35" t="s">
        <v>38</v>
      </c>
      <c r="N18" s="12" t="s">
        <v>38</v>
      </c>
      <c r="O18" s="30" t="s">
        <v>22</v>
      </c>
      <c r="P18" s="34" t="s">
        <v>124</v>
      </c>
      <c r="Q18" s="12" t="s">
        <v>38</v>
      </c>
      <c r="R18" s="2" t="s">
        <v>141</v>
      </c>
      <c r="S18" s="13" t="s">
        <v>138</v>
      </c>
      <c r="T18" s="78" t="s">
        <v>63</v>
      </c>
      <c r="U18" s="3" t="s">
        <v>129</v>
      </c>
      <c r="V18" s="4">
        <v>20</v>
      </c>
      <c r="W18" s="4" t="s">
        <v>38</v>
      </c>
      <c r="X18" s="18">
        <v>18</v>
      </c>
      <c r="Y18" s="4"/>
      <c r="Z18" s="19"/>
      <c r="AA18" s="15"/>
      <c r="AB18" s="3"/>
      <c r="AC18" s="4"/>
      <c r="AD18" s="18"/>
      <c r="AE18" s="4"/>
      <c r="AF18" s="19"/>
      <c r="AG18" s="15"/>
      <c r="AH18" s="3"/>
      <c r="AI18" s="4"/>
      <c r="AJ18" s="18"/>
      <c r="AK18" s="4"/>
      <c r="AL18" s="19"/>
      <c r="AM18" s="5"/>
      <c r="AN18" s="49" t="s">
        <v>122</v>
      </c>
      <c r="AO18" s="2" t="s">
        <v>122</v>
      </c>
      <c r="AP18" s="2" t="s">
        <v>122</v>
      </c>
      <c r="AQ18" s="21" t="s">
        <v>26</v>
      </c>
      <c r="AR18" s="21"/>
      <c r="AS18" s="82"/>
    </row>
    <row r="19" spans="1:45" ht="66.75" customHeight="1" x14ac:dyDescent="0.2">
      <c r="A19" s="77" t="s">
        <v>102</v>
      </c>
      <c r="B19" s="20" t="s">
        <v>101</v>
      </c>
      <c r="C19" s="33" t="s">
        <v>136</v>
      </c>
      <c r="D19" s="34" t="s">
        <v>48</v>
      </c>
      <c r="E19" s="24" t="s">
        <v>65</v>
      </c>
      <c r="F19" s="35" t="s">
        <v>122</v>
      </c>
      <c r="G19" s="36">
        <v>195</v>
      </c>
      <c r="H19" s="37" t="s">
        <v>38</v>
      </c>
      <c r="I19" s="38" t="s">
        <v>22</v>
      </c>
      <c r="J19" s="39" t="s">
        <v>123</v>
      </c>
      <c r="K19" s="24" t="s">
        <v>64</v>
      </c>
      <c r="L19" s="24" t="s">
        <v>171</v>
      </c>
      <c r="M19" s="35" t="s">
        <v>38</v>
      </c>
      <c r="N19" s="12" t="s">
        <v>38</v>
      </c>
      <c r="O19" s="30" t="s">
        <v>22</v>
      </c>
      <c r="P19" s="34" t="s">
        <v>124</v>
      </c>
      <c r="Q19" s="12" t="s">
        <v>38</v>
      </c>
      <c r="R19" s="2" t="s">
        <v>139</v>
      </c>
      <c r="S19" s="13" t="s">
        <v>138</v>
      </c>
      <c r="T19" s="78" t="s">
        <v>63</v>
      </c>
      <c r="U19" s="3"/>
      <c r="V19" s="3"/>
      <c r="W19" s="4"/>
      <c r="X19" s="18"/>
      <c r="Y19" s="4"/>
      <c r="Z19" s="19"/>
      <c r="AA19" s="15"/>
      <c r="AB19" s="3"/>
      <c r="AC19" s="4"/>
      <c r="AD19" s="18"/>
      <c r="AE19" s="4"/>
      <c r="AF19" s="19"/>
      <c r="AG19" s="15"/>
      <c r="AH19" s="3"/>
      <c r="AI19" s="4"/>
      <c r="AJ19" s="18"/>
      <c r="AK19" s="4"/>
      <c r="AL19" s="19"/>
      <c r="AM19" s="5"/>
      <c r="AN19" s="49" t="s">
        <v>122</v>
      </c>
      <c r="AO19" s="2" t="s">
        <v>122</v>
      </c>
      <c r="AP19" s="2" t="s">
        <v>122</v>
      </c>
      <c r="AQ19" s="21"/>
      <c r="AR19" s="21" t="s">
        <v>26</v>
      </c>
      <c r="AS19" s="82"/>
    </row>
    <row r="20" spans="1:45" ht="66.75" customHeight="1" x14ac:dyDescent="0.2">
      <c r="A20" s="6" t="s">
        <v>100</v>
      </c>
      <c r="B20" s="20" t="s">
        <v>99</v>
      </c>
      <c r="C20" s="33" t="s">
        <v>136</v>
      </c>
      <c r="D20" s="34" t="s">
        <v>59</v>
      </c>
      <c r="E20" s="24" t="s">
        <v>65</v>
      </c>
      <c r="F20" s="35" t="s">
        <v>122</v>
      </c>
      <c r="G20" s="36">
        <v>1980</v>
      </c>
      <c r="H20" s="37" t="s">
        <v>38</v>
      </c>
      <c r="I20" s="38" t="s">
        <v>22</v>
      </c>
      <c r="J20" s="39" t="s">
        <v>123</v>
      </c>
      <c r="K20" s="24" t="s">
        <v>64</v>
      </c>
      <c r="L20" s="24" t="s">
        <v>171</v>
      </c>
      <c r="M20" s="35" t="s">
        <v>38</v>
      </c>
      <c r="N20" s="12" t="s">
        <v>38</v>
      </c>
      <c r="O20" s="30" t="s">
        <v>22</v>
      </c>
      <c r="P20" s="34" t="s">
        <v>124</v>
      </c>
      <c r="Q20" s="12" t="s">
        <v>38</v>
      </c>
      <c r="R20" s="2" t="s">
        <v>139</v>
      </c>
      <c r="S20" s="13" t="s">
        <v>138</v>
      </c>
      <c r="T20" s="78" t="s">
        <v>63</v>
      </c>
      <c r="U20" s="3" t="s">
        <v>129</v>
      </c>
      <c r="V20" s="4">
        <v>20</v>
      </c>
      <c r="W20" s="18" t="s">
        <v>38</v>
      </c>
      <c r="X20" s="18">
        <v>26</v>
      </c>
      <c r="Y20" s="4"/>
      <c r="Z20" s="19"/>
      <c r="AA20" s="15"/>
      <c r="AB20" s="3"/>
      <c r="AC20" s="4"/>
      <c r="AD20" s="18"/>
      <c r="AE20" s="4"/>
      <c r="AF20" s="19"/>
      <c r="AG20" s="15"/>
      <c r="AH20" s="3"/>
      <c r="AI20" s="4"/>
      <c r="AJ20" s="18"/>
      <c r="AK20" s="4"/>
      <c r="AL20" s="19"/>
      <c r="AM20" s="5"/>
      <c r="AN20" s="49" t="s">
        <v>122</v>
      </c>
      <c r="AO20" s="2" t="s">
        <v>122</v>
      </c>
      <c r="AP20" s="2" t="s">
        <v>122</v>
      </c>
      <c r="AQ20" s="21" t="s">
        <v>26</v>
      </c>
      <c r="AR20" s="21"/>
      <c r="AS20" s="82"/>
    </row>
    <row r="21" spans="1:45" ht="66.75" customHeight="1" x14ac:dyDescent="0.2">
      <c r="A21" s="6" t="s">
        <v>98</v>
      </c>
      <c r="B21" s="20" t="s">
        <v>97</v>
      </c>
      <c r="C21" s="33" t="s">
        <v>136</v>
      </c>
      <c r="D21" s="34" t="s">
        <v>59</v>
      </c>
      <c r="E21" s="24" t="s">
        <v>65</v>
      </c>
      <c r="F21" s="35" t="s">
        <v>122</v>
      </c>
      <c r="G21" s="36">
        <v>51</v>
      </c>
      <c r="H21" s="37" t="s">
        <v>38</v>
      </c>
      <c r="I21" s="38" t="s">
        <v>22</v>
      </c>
      <c r="J21" s="39" t="s">
        <v>123</v>
      </c>
      <c r="K21" s="24" t="s">
        <v>64</v>
      </c>
      <c r="L21" s="24" t="s">
        <v>171</v>
      </c>
      <c r="M21" s="35" t="s">
        <v>38</v>
      </c>
      <c r="N21" s="12" t="s">
        <v>38</v>
      </c>
      <c r="O21" s="30" t="s">
        <v>22</v>
      </c>
      <c r="P21" s="34" t="s">
        <v>124</v>
      </c>
      <c r="Q21" s="12" t="s">
        <v>38</v>
      </c>
      <c r="R21" s="2" t="s">
        <v>139</v>
      </c>
      <c r="S21" s="13" t="s">
        <v>138</v>
      </c>
      <c r="T21" s="78" t="s">
        <v>63</v>
      </c>
      <c r="U21" s="3" t="s">
        <v>129</v>
      </c>
      <c r="V21" s="4">
        <v>20</v>
      </c>
      <c r="W21" s="18" t="s">
        <v>38</v>
      </c>
      <c r="X21" s="18">
        <v>26</v>
      </c>
      <c r="Y21" s="4"/>
      <c r="Z21" s="19"/>
      <c r="AA21" s="15"/>
      <c r="AB21" s="3"/>
      <c r="AC21" s="4"/>
      <c r="AD21" s="18"/>
      <c r="AE21" s="4"/>
      <c r="AF21" s="19"/>
      <c r="AG21" s="15"/>
      <c r="AH21" s="3"/>
      <c r="AI21" s="4"/>
      <c r="AJ21" s="18"/>
      <c r="AK21" s="4"/>
      <c r="AL21" s="19"/>
      <c r="AM21" s="5"/>
      <c r="AN21" s="49" t="s">
        <v>122</v>
      </c>
      <c r="AO21" s="2" t="s">
        <v>122</v>
      </c>
      <c r="AP21" s="2" t="s">
        <v>122</v>
      </c>
      <c r="AQ21" s="21" t="s">
        <v>26</v>
      </c>
      <c r="AR21" s="21"/>
      <c r="AS21" s="82"/>
    </row>
    <row r="22" spans="1:45" ht="66.75" customHeight="1" x14ac:dyDescent="0.2">
      <c r="A22" s="77" t="s">
        <v>96</v>
      </c>
      <c r="B22" s="20" t="s">
        <v>95</v>
      </c>
      <c r="C22" s="33" t="s">
        <v>136</v>
      </c>
      <c r="D22" s="34" t="s">
        <v>59</v>
      </c>
      <c r="E22" s="24" t="s">
        <v>65</v>
      </c>
      <c r="F22" s="35" t="s">
        <v>122</v>
      </c>
      <c r="G22" s="36">
        <v>60</v>
      </c>
      <c r="H22" s="37" t="s">
        <v>38</v>
      </c>
      <c r="I22" s="38" t="s">
        <v>22</v>
      </c>
      <c r="J22" s="39" t="s">
        <v>123</v>
      </c>
      <c r="K22" s="24" t="s">
        <v>64</v>
      </c>
      <c r="L22" s="24" t="s">
        <v>171</v>
      </c>
      <c r="M22" s="35" t="s">
        <v>38</v>
      </c>
      <c r="N22" s="12" t="s">
        <v>38</v>
      </c>
      <c r="O22" s="30" t="s">
        <v>22</v>
      </c>
      <c r="P22" s="34" t="s">
        <v>124</v>
      </c>
      <c r="Q22" s="12" t="s">
        <v>38</v>
      </c>
      <c r="R22" s="2" t="s">
        <v>142</v>
      </c>
      <c r="S22" s="13" t="s">
        <v>138</v>
      </c>
      <c r="T22" s="78" t="s">
        <v>63</v>
      </c>
      <c r="U22" s="3"/>
      <c r="V22" s="3"/>
      <c r="W22" s="4"/>
      <c r="X22" s="18"/>
      <c r="Y22" s="4"/>
      <c r="Z22" s="19"/>
      <c r="AA22" s="15"/>
      <c r="AB22" s="3"/>
      <c r="AC22" s="4"/>
      <c r="AD22" s="18"/>
      <c r="AE22" s="4"/>
      <c r="AF22" s="19"/>
      <c r="AG22" s="15"/>
      <c r="AH22" s="3"/>
      <c r="AI22" s="4"/>
      <c r="AJ22" s="18"/>
      <c r="AK22" s="4"/>
      <c r="AL22" s="19"/>
      <c r="AM22" s="5"/>
      <c r="AN22" s="49" t="s">
        <v>122</v>
      </c>
      <c r="AO22" s="2" t="s">
        <v>122</v>
      </c>
      <c r="AP22" s="2" t="s">
        <v>122</v>
      </c>
      <c r="AQ22" s="21" t="s">
        <v>26</v>
      </c>
      <c r="AR22" s="21"/>
      <c r="AS22" s="82"/>
    </row>
    <row r="23" spans="1:45" ht="66.75" customHeight="1" x14ac:dyDescent="0.2">
      <c r="A23" s="6" t="s">
        <v>94</v>
      </c>
      <c r="B23" s="5" t="s">
        <v>93</v>
      </c>
      <c r="C23" s="7" t="s">
        <v>136</v>
      </c>
      <c r="D23" s="5" t="s">
        <v>59</v>
      </c>
      <c r="E23" s="25" t="s">
        <v>65</v>
      </c>
      <c r="F23" s="79" t="s">
        <v>122</v>
      </c>
      <c r="G23" s="8">
        <v>2291</v>
      </c>
      <c r="H23" s="37" t="s">
        <v>38</v>
      </c>
      <c r="I23" s="38" t="s">
        <v>22</v>
      </c>
      <c r="J23" s="39" t="s">
        <v>123</v>
      </c>
      <c r="K23" s="25" t="s">
        <v>64</v>
      </c>
      <c r="L23" s="24" t="s">
        <v>171</v>
      </c>
      <c r="M23" s="35" t="s">
        <v>38</v>
      </c>
      <c r="N23" s="12" t="s">
        <v>38</v>
      </c>
      <c r="O23" s="30" t="s">
        <v>22</v>
      </c>
      <c r="P23" s="34" t="s">
        <v>124</v>
      </c>
      <c r="Q23" s="12" t="s">
        <v>38</v>
      </c>
      <c r="R23" s="2" t="s">
        <v>142</v>
      </c>
      <c r="S23" s="13" t="s">
        <v>138</v>
      </c>
      <c r="T23" s="14" t="s">
        <v>63</v>
      </c>
      <c r="U23" s="3" t="s">
        <v>129</v>
      </c>
      <c r="V23" s="4">
        <v>20</v>
      </c>
      <c r="W23" s="18" t="s">
        <v>38</v>
      </c>
      <c r="X23" s="18">
        <v>15</v>
      </c>
      <c r="Y23" s="4"/>
      <c r="Z23" s="19"/>
      <c r="AA23" s="3" t="s">
        <v>135</v>
      </c>
      <c r="AB23" s="4">
        <v>20</v>
      </c>
      <c r="AC23" s="18" t="s">
        <v>38</v>
      </c>
      <c r="AD23" s="18">
        <v>31</v>
      </c>
      <c r="AE23" s="4"/>
      <c r="AF23" s="19"/>
      <c r="AG23" s="15"/>
      <c r="AH23" s="3"/>
      <c r="AI23" s="4"/>
      <c r="AJ23" s="18"/>
      <c r="AK23" s="4"/>
      <c r="AL23" s="19"/>
      <c r="AM23" s="5"/>
      <c r="AN23" s="49" t="s">
        <v>122</v>
      </c>
      <c r="AO23" s="2" t="s">
        <v>122</v>
      </c>
      <c r="AP23" s="2" t="s">
        <v>122</v>
      </c>
      <c r="AQ23" s="21" t="s">
        <v>26</v>
      </c>
      <c r="AR23" s="21"/>
      <c r="AS23" s="82"/>
    </row>
    <row r="24" spans="1:45" ht="66.75" customHeight="1" x14ac:dyDescent="0.2">
      <c r="A24" s="6" t="s">
        <v>92</v>
      </c>
      <c r="B24" s="5" t="s">
        <v>91</v>
      </c>
      <c r="C24" s="7" t="s">
        <v>136</v>
      </c>
      <c r="D24" s="5" t="s">
        <v>59</v>
      </c>
      <c r="E24" s="25" t="s">
        <v>65</v>
      </c>
      <c r="F24" s="79" t="s">
        <v>122</v>
      </c>
      <c r="G24" s="8">
        <v>1089</v>
      </c>
      <c r="H24" s="37" t="s">
        <v>38</v>
      </c>
      <c r="I24" s="38" t="s">
        <v>22</v>
      </c>
      <c r="J24" s="39" t="s">
        <v>123</v>
      </c>
      <c r="K24" s="25" t="s">
        <v>64</v>
      </c>
      <c r="L24" s="24" t="s">
        <v>171</v>
      </c>
      <c r="M24" s="35" t="s">
        <v>38</v>
      </c>
      <c r="N24" s="12" t="s">
        <v>38</v>
      </c>
      <c r="O24" s="30" t="s">
        <v>22</v>
      </c>
      <c r="P24" s="34" t="s">
        <v>124</v>
      </c>
      <c r="Q24" s="12" t="s">
        <v>38</v>
      </c>
      <c r="R24" s="2" t="s">
        <v>142</v>
      </c>
      <c r="S24" s="13" t="s">
        <v>138</v>
      </c>
      <c r="T24" s="14" t="s">
        <v>63</v>
      </c>
      <c r="U24" s="3" t="s">
        <v>129</v>
      </c>
      <c r="V24" s="16" t="s">
        <v>134</v>
      </c>
      <c r="W24" s="18" t="s">
        <v>38</v>
      </c>
      <c r="X24" s="18">
        <v>8</v>
      </c>
      <c r="Y24" s="4"/>
      <c r="Z24" s="19"/>
      <c r="AA24" s="15"/>
      <c r="AB24" s="3"/>
      <c r="AC24" s="4"/>
      <c r="AD24" s="18"/>
      <c r="AE24" s="4"/>
      <c r="AF24" s="19"/>
      <c r="AG24" s="15"/>
      <c r="AH24" s="3"/>
      <c r="AI24" s="4"/>
      <c r="AJ24" s="18"/>
      <c r="AK24" s="4"/>
      <c r="AL24" s="19"/>
      <c r="AM24" s="5"/>
      <c r="AN24" s="49" t="s">
        <v>122</v>
      </c>
      <c r="AO24" s="2" t="s">
        <v>122</v>
      </c>
      <c r="AP24" s="2" t="s">
        <v>122</v>
      </c>
      <c r="AQ24" s="21" t="s">
        <v>26</v>
      </c>
      <c r="AR24" s="21"/>
      <c r="AS24" s="82"/>
    </row>
    <row r="25" spans="1:45" ht="66.75" customHeight="1" x14ac:dyDescent="0.2">
      <c r="A25" s="6" t="s">
        <v>90</v>
      </c>
      <c r="B25" s="5" t="s">
        <v>89</v>
      </c>
      <c r="C25" s="7" t="s">
        <v>136</v>
      </c>
      <c r="D25" s="5" t="s">
        <v>59</v>
      </c>
      <c r="E25" s="25" t="s">
        <v>65</v>
      </c>
      <c r="F25" s="79" t="s">
        <v>122</v>
      </c>
      <c r="G25" s="8">
        <v>0</v>
      </c>
      <c r="H25" s="37" t="s">
        <v>38</v>
      </c>
      <c r="I25" s="38" t="s">
        <v>22</v>
      </c>
      <c r="J25" s="39" t="s">
        <v>123</v>
      </c>
      <c r="K25" s="25" t="s">
        <v>64</v>
      </c>
      <c r="L25" s="24" t="s">
        <v>171</v>
      </c>
      <c r="M25" s="35" t="s">
        <v>38</v>
      </c>
      <c r="N25" s="12" t="s">
        <v>38</v>
      </c>
      <c r="O25" s="30" t="s">
        <v>22</v>
      </c>
      <c r="P25" s="34" t="s">
        <v>124</v>
      </c>
      <c r="Q25" s="12" t="s">
        <v>38</v>
      </c>
      <c r="R25" s="2" t="s">
        <v>142</v>
      </c>
      <c r="S25" s="13" t="s">
        <v>138</v>
      </c>
      <c r="T25" s="14" t="s">
        <v>63</v>
      </c>
      <c r="U25" s="3"/>
      <c r="V25" s="3"/>
      <c r="W25" s="4"/>
      <c r="X25" s="18"/>
      <c r="Y25" s="4"/>
      <c r="Z25" s="19"/>
      <c r="AA25" s="15"/>
      <c r="AB25" s="3"/>
      <c r="AC25" s="4"/>
      <c r="AD25" s="18"/>
      <c r="AE25" s="4"/>
      <c r="AF25" s="19"/>
      <c r="AG25" s="15"/>
      <c r="AH25" s="3"/>
      <c r="AI25" s="4"/>
      <c r="AJ25" s="18"/>
      <c r="AK25" s="4"/>
      <c r="AL25" s="19"/>
      <c r="AM25" s="5"/>
      <c r="AN25" s="49" t="s">
        <v>122</v>
      </c>
      <c r="AO25" s="2" t="s">
        <v>122</v>
      </c>
      <c r="AP25" s="2" t="s">
        <v>122</v>
      </c>
      <c r="AQ25" s="21" t="s">
        <v>26</v>
      </c>
      <c r="AR25" s="21"/>
      <c r="AS25" s="82"/>
    </row>
    <row r="26" spans="1:45" ht="66.75" customHeight="1" x14ac:dyDescent="0.2">
      <c r="A26" s="6" t="s">
        <v>88</v>
      </c>
      <c r="B26" s="20" t="s">
        <v>87</v>
      </c>
      <c r="C26" s="33" t="s">
        <v>136</v>
      </c>
      <c r="D26" s="34" t="s">
        <v>59</v>
      </c>
      <c r="E26" s="24" t="s">
        <v>65</v>
      </c>
      <c r="F26" s="35" t="s">
        <v>122</v>
      </c>
      <c r="G26" s="36">
        <v>432</v>
      </c>
      <c r="H26" s="37" t="s">
        <v>38</v>
      </c>
      <c r="I26" s="38" t="s">
        <v>22</v>
      </c>
      <c r="J26" s="39" t="s">
        <v>123</v>
      </c>
      <c r="K26" s="24" t="s">
        <v>64</v>
      </c>
      <c r="L26" s="24" t="s">
        <v>171</v>
      </c>
      <c r="M26" s="35" t="s">
        <v>38</v>
      </c>
      <c r="N26" s="12" t="s">
        <v>38</v>
      </c>
      <c r="O26" s="30" t="s">
        <v>22</v>
      </c>
      <c r="P26" s="34" t="s">
        <v>124</v>
      </c>
      <c r="Q26" s="12" t="s">
        <v>38</v>
      </c>
      <c r="R26" s="2" t="s">
        <v>142</v>
      </c>
      <c r="S26" s="13" t="s">
        <v>138</v>
      </c>
      <c r="T26" s="78" t="s">
        <v>63</v>
      </c>
      <c r="U26" s="3" t="s">
        <v>129</v>
      </c>
      <c r="V26" s="4">
        <v>20</v>
      </c>
      <c r="W26" s="18" t="s">
        <v>38</v>
      </c>
      <c r="X26" s="18">
        <v>27</v>
      </c>
      <c r="Y26" s="4"/>
      <c r="Z26" s="19"/>
      <c r="AA26" s="15"/>
      <c r="AB26" s="3"/>
      <c r="AC26" s="4"/>
      <c r="AD26" s="18"/>
      <c r="AE26" s="4"/>
      <c r="AF26" s="19"/>
      <c r="AG26" s="15"/>
      <c r="AH26" s="3"/>
      <c r="AI26" s="4"/>
      <c r="AJ26" s="18"/>
      <c r="AK26" s="4"/>
      <c r="AL26" s="19"/>
      <c r="AM26" s="5"/>
      <c r="AN26" s="49" t="s">
        <v>122</v>
      </c>
      <c r="AO26" s="2" t="s">
        <v>122</v>
      </c>
      <c r="AP26" s="2" t="s">
        <v>122</v>
      </c>
      <c r="AQ26" s="21" t="s">
        <v>26</v>
      </c>
      <c r="AR26" s="21"/>
      <c r="AS26" s="82"/>
    </row>
    <row r="27" spans="1:45" ht="66.75" customHeight="1" x14ac:dyDescent="0.2">
      <c r="A27" s="77" t="s">
        <v>86</v>
      </c>
      <c r="B27" s="20" t="s">
        <v>85</v>
      </c>
      <c r="C27" s="33" t="s">
        <v>136</v>
      </c>
      <c r="D27" s="34" t="s">
        <v>59</v>
      </c>
      <c r="E27" s="24" t="s">
        <v>65</v>
      </c>
      <c r="F27" s="35" t="s">
        <v>122</v>
      </c>
      <c r="G27" s="36">
        <v>1317</v>
      </c>
      <c r="H27" s="37" t="s">
        <v>38</v>
      </c>
      <c r="I27" s="38" t="s">
        <v>22</v>
      </c>
      <c r="J27" s="39" t="s">
        <v>123</v>
      </c>
      <c r="K27" s="24" t="s">
        <v>64</v>
      </c>
      <c r="L27" s="24" t="s">
        <v>171</v>
      </c>
      <c r="M27" s="35" t="s">
        <v>38</v>
      </c>
      <c r="N27" s="12" t="s">
        <v>38</v>
      </c>
      <c r="O27" s="30" t="s">
        <v>22</v>
      </c>
      <c r="P27" s="34" t="s">
        <v>124</v>
      </c>
      <c r="Q27" s="12" t="s">
        <v>38</v>
      </c>
      <c r="R27" s="2" t="s">
        <v>142</v>
      </c>
      <c r="S27" s="13" t="s">
        <v>138</v>
      </c>
      <c r="T27" s="78" t="s">
        <v>63</v>
      </c>
      <c r="U27" s="3"/>
      <c r="V27" s="3"/>
      <c r="W27" s="4"/>
      <c r="X27" s="18"/>
      <c r="Y27" s="4"/>
      <c r="Z27" s="19"/>
      <c r="AA27" s="15"/>
      <c r="AB27" s="3"/>
      <c r="AC27" s="4"/>
      <c r="AD27" s="18"/>
      <c r="AE27" s="4"/>
      <c r="AF27" s="19"/>
      <c r="AG27" s="15"/>
      <c r="AH27" s="3"/>
      <c r="AI27" s="4"/>
      <c r="AJ27" s="18"/>
      <c r="AK27" s="4"/>
      <c r="AL27" s="19"/>
      <c r="AM27" s="5"/>
      <c r="AN27" s="49" t="s">
        <v>122</v>
      </c>
      <c r="AO27" s="2" t="s">
        <v>122</v>
      </c>
      <c r="AP27" s="2" t="s">
        <v>122</v>
      </c>
      <c r="AQ27" s="21" t="s">
        <v>26</v>
      </c>
      <c r="AR27" s="21"/>
      <c r="AS27" s="82"/>
    </row>
    <row r="28" spans="1:45" ht="66.75" customHeight="1" x14ac:dyDescent="0.2">
      <c r="A28" s="77" t="s">
        <v>84</v>
      </c>
      <c r="B28" s="20" t="s">
        <v>83</v>
      </c>
      <c r="C28" s="33" t="s">
        <v>136</v>
      </c>
      <c r="D28" s="34" t="s">
        <v>82</v>
      </c>
      <c r="E28" s="24" t="s">
        <v>65</v>
      </c>
      <c r="F28" s="35" t="s">
        <v>122</v>
      </c>
      <c r="G28" s="36">
        <v>751</v>
      </c>
      <c r="H28" s="37" t="s">
        <v>38</v>
      </c>
      <c r="I28" s="38" t="s">
        <v>22</v>
      </c>
      <c r="J28" s="39" t="s">
        <v>123</v>
      </c>
      <c r="K28" s="24" t="s">
        <v>64</v>
      </c>
      <c r="L28" s="24" t="s">
        <v>171</v>
      </c>
      <c r="M28" s="35" t="s">
        <v>38</v>
      </c>
      <c r="N28" s="12" t="s">
        <v>38</v>
      </c>
      <c r="O28" s="30" t="s">
        <v>22</v>
      </c>
      <c r="P28" s="34" t="s">
        <v>124</v>
      </c>
      <c r="Q28" s="12" t="s">
        <v>38</v>
      </c>
      <c r="R28" s="2" t="s">
        <v>142</v>
      </c>
      <c r="S28" s="13" t="s">
        <v>138</v>
      </c>
      <c r="T28" s="78" t="s">
        <v>63</v>
      </c>
      <c r="U28" s="3"/>
      <c r="V28" s="3"/>
      <c r="W28" s="4"/>
      <c r="X28" s="18"/>
      <c r="Y28" s="4"/>
      <c r="Z28" s="19"/>
      <c r="AA28" s="15"/>
      <c r="AB28" s="3"/>
      <c r="AC28" s="4"/>
      <c r="AD28" s="18"/>
      <c r="AE28" s="4"/>
      <c r="AF28" s="19"/>
      <c r="AG28" s="15"/>
      <c r="AH28" s="3"/>
      <c r="AI28" s="4"/>
      <c r="AJ28" s="18"/>
      <c r="AK28" s="4"/>
      <c r="AL28" s="19"/>
      <c r="AM28" s="5"/>
      <c r="AN28" s="49" t="s">
        <v>122</v>
      </c>
      <c r="AO28" s="2" t="s">
        <v>122</v>
      </c>
      <c r="AP28" s="2" t="s">
        <v>122</v>
      </c>
      <c r="AQ28" s="21" t="s">
        <v>26</v>
      </c>
      <c r="AR28" s="21"/>
      <c r="AS28" s="82"/>
    </row>
    <row r="29" spans="1:45" ht="66.75" customHeight="1" x14ac:dyDescent="0.2">
      <c r="A29" s="6" t="s">
        <v>81</v>
      </c>
      <c r="B29" s="20" t="s">
        <v>80</v>
      </c>
      <c r="C29" s="33" t="s">
        <v>136</v>
      </c>
      <c r="D29" s="34" t="s">
        <v>59</v>
      </c>
      <c r="E29" s="24" t="s">
        <v>65</v>
      </c>
      <c r="F29" s="35" t="s">
        <v>122</v>
      </c>
      <c r="G29" s="36">
        <v>59</v>
      </c>
      <c r="H29" s="37" t="s">
        <v>38</v>
      </c>
      <c r="I29" s="38" t="s">
        <v>22</v>
      </c>
      <c r="J29" s="39" t="s">
        <v>123</v>
      </c>
      <c r="K29" s="24" t="s">
        <v>64</v>
      </c>
      <c r="L29" s="24" t="s">
        <v>171</v>
      </c>
      <c r="M29" s="35" t="s">
        <v>38</v>
      </c>
      <c r="N29" s="12" t="s">
        <v>38</v>
      </c>
      <c r="O29" s="30" t="s">
        <v>22</v>
      </c>
      <c r="P29" s="34" t="s">
        <v>124</v>
      </c>
      <c r="Q29" s="12" t="s">
        <v>38</v>
      </c>
      <c r="R29" s="2" t="s">
        <v>142</v>
      </c>
      <c r="S29" s="13" t="s">
        <v>138</v>
      </c>
      <c r="T29" s="78" t="s">
        <v>63</v>
      </c>
      <c r="U29" s="3"/>
      <c r="V29" s="3"/>
      <c r="W29" s="4"/>
      <c r="X29" s="18"/>
      <c r="Y29" s="4"/>
      <c r="Z29" s="19"/>
      <c r="AA29" s="15"/>
      <c r="AB29" s="3"/>
      <c r="AC29" s="4"/>
      <c r="AD29" s="18"/>
      <c r="AE29" s="4"/>
      <c r="AF29" s="19"/>
      <c r="AG29" s="15"/>
      <c r="AH29" s="3"/>
      <c r="AI29" s="4"/>
      <c r="AJ29" s="18"/>
      <c r="AK29" s="4"/>
      <c r="AL29" s="19"/>
      <c r="AM29" s="5"/>
      <c r="AN29" s="49" t="s">
        <v>122</v>
      </c>
      <c r="AO29" s="2" t="s">
        <v>122</v>
      </c>
      <c r="AP29" s="2" t="s">
        <v>122</v>
      </c>
      <c r="AQ29" s="21" t="s">
        <v>26</v>
      </c>
      <c r="AR29" s="21"/>
      <c r="AS29" s="82"/>
    </row>
    <row r="30" spans="1:45" ht="66.75" customHeight="1" x14ac:dyDescent="0.2">
      <c r="A30" s="77" t="s">
        <v>79</v>
      </c>
      <c r="B30" s="20" t="s">
        <v>78</v>
      </c>
      <c r="C30" s="33" t="s">
        <v>136</v>
      </c>
      <c r="D30" s="34" t="s">
        <v>59</v>
      </c>
      <c r="E30" s="24" t="s">
        <v>65</v>
      </c>
      <c r="F30" s="35" t="s">
        <v>122</v>
      </c>
      <c r="G30" s="36">
        <v>0</v>
      </c>
      <c r="H30" s="37" t="s">
        <v>38</v>
      </c>
      <c r="I30" s="38" t="s">
        <v>22</v>
      </c>
      <c r="J30" s="39" t="s">
        <v>123</v>
      </c>
      <c r="K30" s="24" t="s">
        <v>64</v>
      </c>
      <c r="L30" s="24" t="s">
        <v>171</v>
      </c>
      <c r="M30" s="35" t="s">
        <v>38</v>
      </c>
      <c r="N30" s="12" t="s">
        <v>38</v>
      </c>
      <c r="O30" s="30" t="s">
        <v>22</v>
      </c>
      <c r="P30" s="34" t="s">
        <v>124</v>
      </c>
      <c r="Q30" s="12" t="s">
        <v>38</v>
      </c>
      <c r="R30" s="2" t="s">
        <v>142</v>
      </c>
      <c r="S30" s="13" t="s">
        <v>138</v>
      </c>
      <c r="T30" s="78" t="s">
        <v>63</v>
      </c>
      <c r="U30" s="3"/>
      <c r="V30" s="3"/>
      <c r="W30" s="4"/>
      <c r="X30" s="18"/>
      <c r="Y30" s="4"/>
      <c r="Z30" s="19"/>
      <c r="AA30" s="15"/>
      <c r="AB30" s="3"/>
      <c r="AC30" s="4"/>
      <c r="AD30" s="18"/>
      <c r="AE30" s="4"/>
      <c r="AF30" s="19"/>
      <c r="AG30" s="15"/>
      <c r="AH30" s="3"/>
      <c r="AI30" s="4"/>
      <c r="AJ30" s="18"/>
      <c r="AK30" s="4"/>
      <c r="AL30" s="19"/>
      <c r="AM30" s="5"/>
      <c r="AN30" s="49" t="s">
        <v>122</v>
      </c>
      <c r="AO30" s="2" t="s">
        <v>122</v>
      </c>
      <c r="AP30" s="2" t="s">
        <v>122</v>
      </c>
      <c r="AQ30" s="21" t="s">
        <v>26</v>
      </c>
      <c r="AR30" s="21"/>
      <c r="AS30" s="82"/>
    </row>
    <row r="31" spans="1:45" ht="66.75" customHeight="1" x14ac:dyDescent="0.2">
      <c r="A31" s="6" t="s">
        <v>77</v>
      </c>
      <c r="B31" s="5" t="s">
        <v>76</v>
      </c>
      <c r="C31" s="7" t="s">
        <v>136</v>
      </c>
      <c r="D31" s="34" t="s">
        <v>44</v>
      </c>
      <c r="E31" s="25" t="s">
        <v>65</v>
      </c>
      <c r="F31" s="79" t="s">
        <v>122</v>
      </c>
      <c r="G31" s="36">
        <v>0</v>
      </c>
      <c r="H31" s="37" t="s">
        <v>38</v>
      </c>
      <c r="I31" s="38" t="s">
        <v>22</v>
      </c>
      <c r="J31" s="39" t="s">
        <v>123</v>
      </c>
      <c r="K31" s="25" t="s">
        <v>64</v>
      </c>
      <c r="L31" s="24" t="s">
        <v>171</v>
      </c>
      <c r="M31" s="35" t="s">
        <v>38</v>
      </c>
      <c r="N31" s="12" t="s">
        <v>38</v>
      </c>
      <c r="O31" s="30" t="s">
        <v>22</v>
      </c>
      <c r="P31" s="34" t="s">
        <v>124</v>
      </c>
      <c r="Q31" s="12" t="s">
        <v>38</v>
      </c>
      <c r="R31" s="2" t="s">
        <v>142</v>
      </c>
      <c r="S31" s="13" t="s">
        <v>138</v>
      </c>
      <c r="T31" s="14" t="s">
        <v>63</v>
      </c>
      <c r="U31" s="3"/>
      <c r="V31" s="3"/>
      <c r="W31" s="4"/>
      <c r="X31" s="18"/>
      <c r="Y31" s="4"/>
      <c r="Z31" s="19"/>
      <c r="AA31" s="15"/>
      <c r="AB31" s="3"/>
      <c r="AC31" s="4"/>
      <c r="AD31" s="18"/>
      <c r="AE31" s="4"/>
      <c r="AF31" s="19"/>
      <c r="AG31" s="15"/>
      <c r="AH31" s="3"/>
      <c r="AI31" s="4"/>
      <c r="AJ31" s="18"/>
      <c r="AK31" s="4"/>
      <c r="AL31" s="19"/>
      <c r="AM31" s="5"/>
      <c r="AN31" s="13" t="s">
        <v>122</v>
      </c>
      <c r="AO31" s="2" t="s">
        <v>122</v>
      </c>
      <c r="AP31" s="13" t="s">
        <v>122</v>
      </c>
      <c r="AQ31" s="21" t="s">
        <v>26</v>
      </c>
      <c r="AR31" s="21"/>
      <c r="AS31" s="82"/>
    </row>
    <row r="32" spans="1:45" ht="66.75" customHeight="1" x14ac:dyDescent="0.2">
      <c r="A32" s="6" t="s">
        <v>75</v>
      </c>
      <c r="B32" s="5" t="s">
        <v>74</v>
      </c>
      <c r="C32" s="7" t="s">
        <v>136</v>
      </c>
      <c r="D32" s="5" t="s">
        <v>59</v>
      </c>
      <c r="E32" s="25" t="s">
        <v>65</v>
      </c>
      <c r="F32" s="79" t="s">
        <v>122</v>
      </c>
      <c r="G32" s="8">
        <v>2753</v>
      </c>
      <c r="H32" s="37" t="s">
        <v>38</v>
      </c>
      <c r="I32" s="38" t="s">
        <v>22</v>
      </c>
      <c r="J32" s="39" t="s">
        <v>123</v>
      </c>
      <c r="K32" s="25" t="s">
        <v>64</v>
      </c>
      <c r="L32" s="24" t="s">
        <v>171</v>
      </c>
      <c r="M32" s="35" t="s">
        <v>38</v>
      </c>
      <c r="N32" s="12" t="s">
        <v>38</v>
      </c>
      <c r="O32" s="30" t="s">
        <v>22</v>
      </c>
      <c r="P32" s="34" t="s">
        <v>124</v>
      </c>
      <c r="Q32" s="12" t="s">
        <v>38</v>
      </c>
      <c r="R32" s="2" t="s">
        <v>141</v>
      </c>
      <c r="S32" s="13" t="s">
        <v>138</v>
      </c>
      <c r="T32" s="14" t="s">
        <v>63</v>
      </c>
      <c r="U32" s="3"/>
      <c r="V32" s="3"/>
      <c r="W32" s="4"/>
      <c r="X32" s="18"/>
      <c r="Y32" s="4"/>
      <c r="Z32" s="19"/>
      <c r="AA32" s="15"/>
      <c r="AB32" s="3"/>
      <c r="AC32" s="4"/>
      <c r="AD32" s="18"/>
      <c r="AE32" s="4"/>
      <c r="AF32" s="19"/>
      <c r="AG32" s="15"/>
      <c r="AH32" s="3"/>
      <c r="AI32" s="4"/>
      <c r="AJ32" s="18"/>
      <c r="AK32" s="4"/>
      <c r="AL32" s="19"/>
      <c r="AM32" s="5"/>
      <c r="AN32" s="49" t="s">
        <v>122</v>
      </c>
      <c r="AO32" s="2" t="s">
        <v>122</v>
      </c>
      <c r="AP32" s="2" t="s">
        <v>122</v>
      </c>
      <c r="AQ32" s="21" t="s">
        <v>26</v>
      </c>
      <c r="AR32" s="21"/>
      <c r="AS32" s="82"/>
    </row>
    <row r="33" spans="1:45" ht="66.75" customHeight="1" x14ac:dyDescent="0.2">
      <c r="A33" s="77" t="s">
        <v>73</v>
      </c>
      <c r="B33" s="20" t="s">
        <v>72</v>
      </c>
      <c r="C33" s="33" t="s">
        <v>136</v>
      </c>
      <c r="D33" s="34" t="s">
        <v>59</v>
      </c>
      <c r="E33" s="24" t="s">
        <v>65</v>
      </c>
      <c r="F33" s="35" t="s">
        <v>122</v>
      </c>
      <c r="G33" s="36">
        <v>1265</v>
      </c>
      <c r="H33" s="37" t="s">
        <v>38</v>
      </c>
      <c r="I33" s="38" t="s">
        <v>22</v>
      </c>
      <c r="J33" s="39" t="s">
        <v>123</v>
      </c>
      <c r="K33" s="24" t="s">
        <v>64</v>
      </c>
      <c r="L33" s="24" t="s">
        <v>171</v>
      </c>
      <c r="M33" s="35" t="s">
        <v>38</v>
      </c>
      <c r="N33" s="12" t="s">
        <v>38</v>
      </c>
      <c r="O33" s="30" t="s">
        <v>22</v>
      </c>
      <c r="P33" s="34" t="s">
        <v>124</v>
      </c>
      <c r="Q33" s="12" t="s">
        <v>38</v>
      </c>
      <c r="R33" s="2" t="s">
        <v>141</v>
      </c>
      <c r="S33" s="13" t="s">
        <v>138</v>
      </c>
      <c r="T33" s="78" t="s">
        <v>63</v>
      </c>
      <c r="U33" s="3" t="s">
        <v>129</v>
      </c>
      <c r="V33" s="4">
        <v>20</v>
      </c>
      <c r="W33" s="18" t="s">
        <v>38</v>
      </c>
      <c r="X33" s="18">
        <v>12</v>
      </c>
      <c r="Y33" s="4"/>
      <c r="Z33" s="19"/>
      <c r="AA33" s="15"/>
      <c r="AB33" s="3"/>
      <c r="AC33" s="4"/>
      <c r="AD33" s="18"/>
      <c r="AE33" s="4"/>
      <c r="AF33" s="19"/>
      <c r="AG33" s="15"/>
      <c r="AH33" s="3"/>
      <c r="AI33" s="4"/>
      <c r="AJ33" s="18"/>
      <c r="AK33" s="4"/>
      <c r="AL33" s="19"/>
      <c r="AM33" s="5"/>
      <c r="AN33" s="49" t="s">
        <v>122</v>
      </c>
      <c r="AO33" s="2" t="s">
        <v>122</v>
      </c>
      <c r="AP33" s="2" t="s">
        <v>122</v>
      </c>
      <c r="AQ33" s="21" t="s">
        <v>26</v>
      </c>
      <c r="AR33" s="21"/>
      <c r="AS33" s="82"/>
    </row>
    <row r="34" spans="1:45" ht="66.75" customHeight="1" x14ac:dyDescent="0.2">
      <c r="A34" s="6" t="s">
        <v>71</v>
      </c>
      <c r="B34" s="5" t="s">
        <v>70</v>
      </c>
      <c r="C34" s="7" t="s">
        <v>136</v>
      </c>
      <c r="D34" s="5" t="s">
        <v>59</v>
      </c>
      <c r="E34" s="25" t="s">
        <v>65</v>
      </c>
      <c r="F34" s="79" t="s">
        <v>122</v>
      </c>
      <c r="G34" s="8">
        <v>262</v>
      </c>
      <c r="H34" s="37" t="s">
        <v>38</v>
      </c>
      <c r="I34" s="38" t="s">
        <v>22</v>
      </c>
      <c r="J34" s="39" t="s">
        <v>123</v>
      </c>
      <c r="K34" s="25" t="s">
        <v>64</v>
      </c>
      <c r="L34" s="24" t="s">
        <v>171</v>
      </c>
      <c r="M34" s="35" t="s">
        <v>38</v>
      </c>
      <c r="N34" s="12" t="s">
        <v>38</v>
      </c>
      <c r="O34" s="30" t="s">
        <v>22</v>
      </c>
      <c r="P34" s="34" t="s">
        <v>124</v>
      </c>
      <c r="Q34" s="12" t="s">
        <v>38</v>
      </c>
      <c r="R34" s="2" t="s">
        <v>141</v>
      </c>
      <c r="S34" s="13" t="s">
        <v>138</v>
      </c>
      <c r="T34" s="14" t="s">
        <v>63</v>
      </c>
      <c r="U34" s="3" t="s">
        <v>129</v>
      </c>
      <c r="V34" s="4">
        <v>20</v>
      </c>
      <c r="W34" s="18" t="s">
        <v>38</v>
      </c>
      <c r="X34" s="18">
        <v>13</v>
      </c>
      <c r="Y34" s="4"/>
      <c r="Z34" s="19"/>
      <c r="AA34" s="15"/>
      <c r="AB34" s="3"/>
      <c r="AC34" s="4"/>
      <c r="AD34" s="18"/>
      <c r="AE34" s="4"/>
      <c r="AF34" s="19"/>
      <c r="AG34" s="15"/>
      <c r="AH34" s="3"/>
      <c r="AI34" s="4"/>
      <c r="AJ34" s="18"/>
      <c r="AK34" s="4"/>
      <c r="AL34" s="19"/>
      <c r="AM34" s="5"/>
      <c r="AN34" s="49" t="s">
        <v>122</v>
      </c>
      <c r="AO34" s="2" t="s">
        <v>122</v>
      </c>
      <c r="AP34" s="2" t="s">
        <v>122</v>
      </c>
      <c r="AQ34" s="21" t="s">
        <v>26</v>
      </c>
      <c r="AR34" s="21"/>
      <c r="AS34" s="82"/>
    </row>
    <row r="35" spans="1:45" ht="66.75" customHeight="1" x14ac:dyDescent="0.2">
      <c r="A35" s="77" t="s">
        <v>69</v>
      </c>
      <c r="B35" s="20" t="s">
        <v>68</v>
      </c>
      <c r="C35" s="33" t="s">
        <v>136</v>
      </c>
      <c r="D35" s="34" t="s">
        <v>59</v>
      </c>
      <c r="E35" s="24" t="s">
        <v>65</v>
      </c>
      <c r="F35" s="35" t="s">
        <v>122</v>
      </c>
      <c r="G35" s="36">
        <v>33</v>
      </c>
      <c r="H35" s="37" t="s">
        <v>38</v>
      </c>
      <c r="I35" s="38" t="s">
        <v>22</v>
      </c>
      <c r="J35" s="39" t="s">
        <v>123</v>
      </c>
      <c r="K35" s="24" t="s">
        <v>64</v>
      </c>
      <c r="L35" s="24" t="s">
        <v>171</v>
      </c>
      <c r="M35" s="35" t="s">
        <v>38</v>
      </c>
      <c r="N35" s="12" t="s">
        <v>38</v>
      </c>
      <c r="O35" s="30" t="s">
        <v>22</v>
      </c>
      <c r="P35" s="34" t="s">
        <v>124</v>
      </c>
      <c r="Q35" s="12" t="s">
        <v>38</v>
      </c>
      <c r="R35" s="2" t="s">
        <v>141</v>
      </c>
      <c r="S35" s="13" t="s">
        <v>138</v>
      </c>
      <c r="T35" s="78" t="s">
        <v>63</v>
      </c>
      <c r="U35" s="3" t="s">
        <v>129</v>
      </c>
      <c r="V35" s="4">
        <v>20</v>
      </c>
      <c r="W35" s="18" t="s">
        <v>38</v>
      </c>
      <c r="X35" s="18">
        <v>5</v>
      </c>
      <c r="Y35" s="4"/>
      <c r="Z35" s="19"/>
      <c r="AA35" s="15"/>
      <c r="AB35" s="3"/>
      <c r="AC35" s="4"/>
      <c r="AD35" s="18"/>
      <c r="AE35" s="4"/>
      <c r="AF35" s="19"/>
      <c r="AG35" s="15"/>
      <c r="AH35" s="3"/>
      <c r="AI35" s="4"/>
      <c r="AJ35" s="18"/>
      <c r="AK35" s="4"/>
      <c r="AL35" s="19"/>
      <c r="AM35" s="5"/>
      <c r="AN35" s="49" t="s">
        <v>122</v>
      </c>
      <c r="AO35" s="2" t="s">
        <v>122</v>
      </c>
      <c r="AP35" s="2" t="s">
        <v>122</v>
      </c>
      <c r="AQ35" s="21" t="s">
        <v>26</v>
      </c>
      <c r="AR35" s="21"/>
      <c r="AS35" s="82"/>
    </row>
    <row r="36" spans="1:45" ht="66.75" customHeight="1" thickBot="1" x14ac:dyDescent="0.25">
      <c r="A36" s="77" t="s">
        <v>67</v>
      </c>
      <c r="B36" s="20" t="s">
        <v>66</v>
      </c>
      <c r="C36" s="33" t="s">
        <v>136</v>
      </c>
      <c r="D36" s="34" t="s">
        <v>59</v>
      </c>
      <c r="E36" s="24" t="s">
        <v>65</v>
      </c>
      <c r="F36" s="35" t="s">
        <v>122</v>
      </c>
      <c r="G36" s="36">
        <v>1142</v>
      </c>
      <c r="H36" s="37" t="s">
        <v>38</v>
      </c>
      <c r="I36" s="38" t="s">
        <v>22</v>
      </c>
      <c r="J36" s="39" t="s">
        <v>123</v>
      </c>
      <c r="K36" s="24" t="s">
        <v>168</v>
      </c>
      <c r="L36" s="24" t="s">
        <v>171</v>
      </c>
      <c r="M36" s="35" t="s">
        <v>38</v>
      </c>
      <c r="N36" s="12" t="s">
        <v>38</v>
      </c>
      <c r="O36" s="30" t="s">
        <v>22</v>
      </c>
      <c r="P36" s="34" t="s">
        <v>124</v>
      </c>
      <c r="Q36" s="12" t="s">
        <v>38</v>
      </c>
      <c r="R36" s="2" t="s">
        <v>141</v>
      </c>
      <c r="S36" s="13" t="s">
        <v>138</v>
      </c>
      <c r="T36" s="78" t="s">
        <v>63</v>
      </c>
      <c r="U36" s="3" t="s">
        <v>129</v>
      </c>
      <c r="V36" s="4">
        <v>20</v>
      </c>
      <c r="W36" s="18" t="s">
        <v>38</v>
      </c>
      <c r="X36" s="18">
        <v>25</v>
      </c>
      <c r="Y36" s="4"/>
      <c r="Z36" s="19"/>
      <c r="AA36" s="15"/>
      <c r="AB36" s="3"/>
      <c r="AC36" s="4"/>
      <c r="AD36" s="18"/>
      <c r="AE36" s="4"/>
      <c r="AF36" s="19"/>
      <c r="AG36" s="15"/>
      <c r="AH36" s="3"/>
      <c r="AI36" s="4"/>
      <c r="AJ36" s="18"/>
      <c r="AK36" s="4"/>
      <c r="AL36" s="19"/>
      <c r="AM36" s="5"/>
      <c r="AN36" s="49" t="s">
        <v>122</v>
      </c>
      <c r="AO36" s="2" t="s">
        <v>122</v>
      </c>
      <c r="AP36" s="2" t="s">
        <v>122</v>
      </c>
      <c r="AQ36" s="21" t="s">
        <v>26</v>
      </c>
      <c r="AR36" s="21"/>
      <c r="AS36" s="82"/>
    </row>
    <row r="37" spans="1:45" ht="43.2" x14ac:dyDescent="0.2">
      <c r="A37" s="67"/>
      <c r="B37" s="68" t="s">
        <v>172</v>
      </c>
      <c r="C37" s="69"/>
      <c r="D37" s="69"/>
      <c r="E37" s="70"/>
      <c r="F37" s="71"/>
      <c r="G37" s="71"/>
      <c r="H37" s="71"/>
      <c r="I37" s="71"/>
      <c r="J37" s="71"/>
      <c r="K37" s="72"/>
      <c r="L37" s="72"/>
      <c r="M37" s="72"/>
      <c r="N37" s="73"/>
      <c r="O37" s="73"/>
      <c r="P37" s="71"/>
      <c r="Q37" s="70"/>
      <c r="R37" s="70"/>
      <c r="S37" s="70"/>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0"/>
      <c r="AR37" s="70"/>
      <c r="AS37" s="75"/>
    </row>
    <row r="38" spans="1:45" ht="197.25" customHeight="1" x14ac:dyDescent="0.2">
      <c r="A38" s="171" t="s">
        <v>158</v>
      </c>
      <c r="B38" s="141" t="s">
        <v>62</v>
      </c>
      <c r="C38" s="141" t="s">
        <v>146</v>
      </c>
      <c r="D38" s="141" t="s">
        <v>147</v>
      </c>
      <c r="E38" s="192" t="s">
        <v>159</v>
      </c>
      <c r="F38" s="165">
        <v>607</v>
      </c>
      <c r="G38" s="192" t="s">
        <v>196</v>
      </c>
      <c r="H38" s="169" t="s">
        <v>173</v>
      </c>
      <c r="I38" s="163" t="s">
        <v>22</v>
      </c>
      <c r="J38" s="141" t="s">
        <v>154</v>
      </c>
      <c r="K38" s="192" t="s">
        <v>197</v>
      </c>
      <c r="L38" s="192" t="s">
        <v>198</v>
      </c>
      <c r="M38" s="165">
        <v>151</v>
      </c>
      <c r="N38" s="165">
        <v>0</v>
      </c>
      <c r="O38" s="163" t="s">
        <v>160</v>
      </c>
      <c r="P38" s="141" t="s">
        <v>161</v>
      </c>
      <c r="Q38" s="141" t="s">
        <v>162</v>
      </c>
      <c r="R38" s="141" t="s">
        <v>163</v>
      </c>
      <c r="S38" s="163" t="s">
        <v>0</v>
      </c>
      <c r="T38" s="141" t="s">
        <v>164</v>
      </c>
      <c r="U38" s="155" t="s">
        <v>131</v>
      </c>
      <c r="V38" s="157">
        <v>20</v>
      </c>
      <c r="W38" s="149" t="s">
        <v>122</v>
      </c>
      <c r="X38" s="161" t="s">
        <v>165</v>
      </c>
      <c r="Y38" s="149" t="s">
        <v>122</v>
      </c>
      <c r="Z38" s="153"/>
      <c r="AA38" s="155" t="s">
        <v>166</v>
      </c>
      <c r="AB38" s="157">
        <v>20</v>
      </c>
      <c r="AC38" s="149" t="s">
        <v>122</v>
      </c>
      <c r="AD38" s="161" t="s">
        <v>167</v>
      </c>
      <c r="AE38" s="149" t="s">
        <v>122</v>
      </c>
      <c r="AF38" s="153"/>
      <c r="AG38" s="155"/>
      <c r="AH38" s="157"/>
      <c r="AI38" s="149" t="s">
        <v>122</v>
      </c>
      <c r="AJ38" s="159"/>
      <c r="AK38" s="149" t="s">
        <v>122</v>
      </c>
      <c r="AL38" s="153"/>
      <c r="AM38" s="141"/>
      <c r="AN38" s="141" t="s">
        <v>151</v>
      </c>
      <c r="AO38" s="141" t="s">
        <v>128</v>
      </c>
      <c r="AP38" s="141" t="s">
        <v>122</v>
      </c>
      <c r="AQ38" s="143" t="s">
        <v>26</v>
      </c>
      <c r="AR38" s="143" t="s">
        <v>26</v>
      </c>
      <c r="AS38" s="145"/>
    </row>
    <row r="39" spans="1:45" ht="197.25" customHeight="1" thickBot="1" x14ac:dyDescent="0.25">
      <c r="A39" s="172"/>
      <c r="B39" s="142"/>
      <c r="C39" s="142"/>
      <c r="D39" s="142"/>
      <c r="E39" s="193"/>
      <c r="F39" s="166"/>
      <c r="G39" s="193"/>
      <c r="H39" s="170"/>
      <c r="I39" s="164"/>
      <c r="J39" s="142"/>
      <c r="K39" s="193"/>
      <c r="L39" s="193"/>
      <c r="M39" s="166"/>
      <c r="N39" s="166"/>
      <c r="O39" s="164"/>
      <c r="P39" s="142"/>
      <c r="Q39" s="142"/>
      <c r="R39" s="142"/>
      <c r="S39" s="164"/>
      <c r="T39" s="142"/>
      <c r="U39" s="156"/>
      <c r="V39" s="158"/>
      <c r="W39" s="150"/>
      <c r="X39" s="162"/>
      <c r="Y39" s="150"/>
      <c r="Z39" s="154"/>
      <c r="AA39" s="156"/>
      <c r="AB39" s="158"/>
      <c r="AC39" s="150"/>
      <c r="AD39" s="162"/>
      <c r="AE39" s="150"/>
      <c r="AF39" s="154"/>
      <c r="AG39" s="156"/>
      <c r="AH39" s="158"/>
      <c r="AI39" s="150"/>
      <c r="AJ39" s="160"/>
      <c r="AK39" s="150"/>
      <c r="AL39" s="154"/>
      <c r="AM39" s="142"/>
      <c r="AN39" s="142"/>
      <c r="AO39" s="142"/>
      <c r="AP39" s="142"/>
      <c r="AQ39" s="144"/>
      <c r="AR39" s="144"/>
      <c r="AS39" s="146"/>
    </row>
    <row r="40" spans="1:45" ht="21.6" x14ac:dyDescent="0.2">
      <c r="A40" s="67"/>
      <c r="B40" s="68" t="s">
        <v>182</v>
      </c>
      <c r="C40" s="69"/>
      <c r="D40" s="69"/>
      <c r="E40" s="70"/>
      <c r="F40" s="71"/>
      <c r="G40" s="71"/>
      <c r="H40" s="71"/>
      <c r="I40" s="71"/>
      <c r="J40" s="71"/>
      <c r="K40" s="72"/>
      <c r="L40" s="72"/>
      <c r="M40" s="72"/>
      <c r="N40" s="73"/>
      <c r="O40" s="73"/>
      <c r="P40" s="71"/>
      <c r="Q40" s="70"/>
      <c r="R40" s="70"/>
      <c r="S40" s="70"/>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0"/>
      <c r="AR40" s="70"/>
      <c r="AS40" s="75"/>
    </row>
    <row r="41" spans="1:45" ht="166.5" customHeight="1" x14ac:dyDescent="0.2">
      <c r="A41" s="171" t="s">
        <v>174</v>
      </c>
      <c r="B41" s="141" t="s">
        <v>175</v>
      </c>
      <c r="C41" s="141" t="s">
        <v>146</v>
      </c>
      <c r="D41" s="141" t="s">
        <v>147</v>
      </c>
      <c r="E41" s="165">
        <v>6191</v>
      </c>
      <c r="F41" s="165">
        <v>45</v>
      </c>
      <c r="G41" s="167">
        <v>16</v>
      </c>
      <c r="H41" s="169" t="s">
        <v>176</v>
      </c>
      <c r="I41" s="163" t="s">
        <v>22</v>
      </c>
      <c r="J41" s="141" t="s">
        <v>177</v>
      </c>
      <c r="K41" s="165">
        <v>1155</v>
      </c>
      <c r="L41" s="165">
        <v>1125</v>
      </c>
      <c r="M41" s="165">
        <v>-30</v>
      </c>
      <c r="N41" s="165">
        <v>0</v>
      </c>
      <c r="O41" s="163" t="s">
        <v>22</v>
      </c>
      <c r="P41" s="141" t="s">
        <v>178</v>
      </c>
      <c r="Q41" s="141" t="s">
        <v>179</v>
      </c>
      <c r="R41" s="141" t="s">
        <v>180</v>
      </c>
      <c r="S41" s="163" t="s">
        <v>0</v>
      </c>
      <c r="T41" s="141" t="s">
        <v>181</v>
      </c>
      <c r="U41" s="155"/>
      <c r="V41" s="157"/>
      <c r="W41" s="149" t="s">
        <v>38</v>
      </c>
      <c r="X41" s="159"/>
      <c r="Y41" s="149" t="s">
        <v>38</v>
      </c>
      <c r="Z41" s="151"/>
      <c r="AA41" s="155"/>
      <c r="AB41" s="157"/>
      <c r="AC41" s="149" t="s">
        <v>38</v>
      </c>
      <c r="AD41" s="147"/>
      <c r="AE41" s="149" t="s">
        <v>38</v>
      </c>
      <c r="AF41" s="153"/>
      <c r="AG41" s="155"/>
      <c r="AH41" s="149"/>
      <c r="AI41" s="149" t="s">
        <v>38</v>
      </c>
      <c r="AJ41" s="147"/>
      <c r="AK41" s="149" t="s">
        <v>38</v>
      </c>
      <c r="AL41" s="151"/>
      <c r="AM41" s="141"/>
      <c r="AN41" s="141" t="s">
        <v>151</v>
      </c>
      <c r="AO41" s="141" t="s">
        <v>128</v>
      </c>
      <c r="AP41" s="141" t="s">
        <v>1</v>
      </c>
      <c r="AQ41" s="143" t="s">
        <v>26</v>
      </c>
      <c r="AR41" s="143"/>
      <c r="AS41" s="145"/>
    </row>
    <row r="42" spans="1:45" ht="171.75" customHeight="1" x14ac:dyDescent="0.2">
      <c r="A42" s="172"/>
      <c r="B42" s="142"/>
      <c r="C42" s="142"/>
      <c r="D42" s="142"/>
      <c r="E42" s="166"/>
      <c r="F42" s="166"/>
      <c r="G42" s="168"/>
      <c r="H42" s="170"/>
      <c r="I42" s="164"/>
      <c r="J42" s="142"/>
      <c r="K42" s="166"/>
      <c r="L42" s="166"/>
      <c r="M42" s="166"/>
      <c r="N42" s="166"/>
      <c r="O42" s="164"/>
      <c r="P42" s="142"/>
      <c r="Q42" s="142"/>
      <c r="R42" s="142"/>
      <c r="S42" s="164"/>
      <c r="T42" s="142"/>
      <c r="U42" s="156"/>
      <c r="V42" s="158"/>
      <c r="W42" s="150"/>
      <c r="X42" s="160"/>
      <c r="Y42" s="150"/>
      <c r="Z42" s="152"/>
      <c r="AA42" s="156"/>
      <c r="AB42" s="158"/>
      <c r="AC42" s="150"/>
      <c r="AD42" s="148"/>
      <c r="AE42" s="150"/>
      <c r="AF42" s="154"/>
      <c r="AG42" s="156"/>
      <c r="AH42" s="150"/>
      <c r="AI42" s="150"/>
      <c r="AJ42" s="148"/>
      <c r="AK42" s="150"/>
      <c r="AL42" s="152"/>
      <c r="AM42" s="142"/>
      <c r="AN42" s="142"/>
      <c r="AO42" s="142"/>
      <c r="AP42" s="142"/>
      <c r="AQ42" s="144"/>
      <c r="AR42" s="144"/>
      <c r="AS42" s="146"/>
    </row>
    <row r="43" spans="1:45" ht="140.25" customHeight="1" x14ac:dyDescent="0.2">
      <c r="A43" s="80" t="s">
        <v>183</v>
      </c>
      <c r="B43" s="5" t="s">
        <v>184</v>
      </c>
      <c r="C43" s="5" t="s">
        <v>146</v>
      </c>
      <c r="D43" s="5" t="s">
        <v>185</v>
      </c>
      <c r="E43" s="8">
        <v>274</v>
      </c>
      <c r="F43" s="9">
        <v>0</v>
      </c>
      <c r="G43" s="8">
        <v>0</v>
      </c>
      <c r="H43" s="10" t="s">
        <v>186</v>
      </c>
      <c r="I43" s="13" t="s">
        <v>22</v>
      </c>
      <c r="J43" s="5" t="s">
        <v>154</v>
      </c>
      <c r="K43" s="8">
        <v>0</v>
      </c>
      <c r="L43" s="8">
        <v>0</v>
      </c>
      <c r="M43" s="9">
        <v>0</v>
      </c>
      <c r="N43" s="81">
        <v>0</v>
      </c>
      <c r="O43" s="13" t="s">
        <v>35</v>
      </c>
      <c r="P43" s="5" t="s">
        <v>187</v>
      </c>
      <c r="Q43" s="31"/>
      <c r="R43" s="31" t="s">
        <v>188</v>
      </c>
      <c r="S43" s="13" t="s">
        <v>0</v>
      </c>
      <c r="T43" s="31" t="s">
        <v>189</v>
      </c>
      <c r="U43" s="15"/>
      <c r="V43" s="3"/>
      <c r="W43" s="4" t="s">
        <v>122</v>
      </c>
      <c r="X43" s="18"/>
      <c r="Y43" s="4" t="s">
        <v>122</v>
      </c>
      <c r="Z43" s="19"/>
      <c r="AA43" s="15"/>
      <c r="AB43" s="3"/>
      <c r="AC43" s="4" t="s">
        <v>122</v>
      </c>
      <c r="AD43" s="18"/>
      <c r="AE43" s="4" t="s">
        <v>122</v>
      </c>
      <c r="AF43" s="19"/>
      <c r="AG43" s="15"/>
      <c r="AH43" s="3"/>
      <c r="AI43" s="4" t="s">
        <v>122</v>
      </c>
      <c r="AJ43" s="18"/>
      <c r="AK43" s="4" t="s">
        <v>122</v>
      </c>
      <c r="AL43" s="19"/>
      <c r="AM43" s="5"/>
      <c r="AN43" s="5" t="s">
        <v>151</v>
      </c>
      <c r="AO43" s="5" t="s">
        <v>128</v>
      </c>
      <c r="AP43" s="5"/>
      <c r="AQ43" s="21" t="s">
        <v>26</v>
      </c>
      <c r="AR43" s="21"/>
      <c r="AS43" s="82"/>
    </row>
    <row r="44" spans="1:45" ht="43.2" x14ac:dyDescent="0.2">
      <c r="A44" s="132"/>
      <c r="B44" s="133" t="s">
        <v>172</v>
      </c>
      <c r="C44" s="134"/>
      <c r="D44" s="134"/>
      <c r="E44" s="135"/>
      <c r="F44" s="136"/>
      <c r="G44" s="136"/>
      <c r="H44" s="136"/>
      <c r="I44" s="136"/>
      <c r="J44" s="136"/>
      <c r="K44" s="137"/>
      <c r="L44" s="137"/>
      <c r="M44" s="137"/>
      <c r="N44" s="138"/>
      <c r="O44" s="138"/>
      <c r="P44" s="136"/>
      <c r="Q44" s="135"/>
      <c r="R44" s="135"/>
      <c r="S44" s="135"/>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5"/>
      <c r="AR44" s="135"/>
      <c r="AS44" s="140"/>
    </row>
    <row r="45" spans="1:45" ht="231" customHeight="1" x14ac:dyDescent="0.2">
      <c r="A45" s="83" t="s">
        <v>144</v>
      </c>
      <c r="B45" s="84" t="s">
        <v>145</v>
      </c>
      <c r="C45" s="84" t="s">
        <v>146</v>
      </c>
      <c r="D45" s="84" t="s">
        <v>147</v>
      </c>
      <c r="E45" s="128" t="s">
        <v>190</v>
      </c>
      <c r="F45" s="85">
        <v>21.4</v>
      </c>
      <c r="G45" s="129" t="s">
        <v>199</v>
      </c>
      <c r="H45" s="86" t="s">
        <v>191</v>
      </c>
      <c r="I45" s="22" t="s">
        <v>22</v>
      </c>
      <c r="J45" s="84" t="s">
        <v>148</v>
      </c>
      <c r="K45" s="129" t="s">
        <v>169</v>
      </c>
      <c r="L45" s="129" t="s">
        <v>200</v>
      </c>
      <c r="M45" s="87">
        <v>4</v>
      </c>
      <c r="N45" s="88">
        <v>0</v>
      </c>
      <c r="O45" s="22" t="s">
        <v>22</v>
      </c>
      <c r="P45" s="89" t="s">
        <v>149</v>
      </c>
      <c r="Q45" s="32"/>
      <c r="R45" s="32" t="s">
        <v>150</v>
      </c>
      <c r="S45" s="22" t="s">
        <v>0</v>
      </c>
      <c r="T45" s="32" t="s">
        <v>157</v>
      </c>
      <c r="U45" s="51" t="s">
        <v>192</v>
      </c>
      <c r="V45" s="16">
        <v>20</v>
      </c>
      <c r="W45" s="17" t="s">
        <v>122</v>
      </c>
      <c r="X45" s="90" t="s">
        <v>193</v>
      </c>
      <c r="Y45" s="17" t="s">
        <v>122</v>
      </c>
      <c r="Z45" s="53"/>
      <c r="AA45" s="51" t="s">
        <v>131</v>
      </c>
      <c r="AB45" s="16">
        <v>20</v>
      </c>
      <c r="AC45" s="17" t="s">
        <v>122</v>
      </c>
      <c r="AD45" s="90" t="s">
        <v>194</v>
      </c>
      <c r="AE45" s="17" t="s">
        <v>122</v>
      </c>
      <c r="AF45" s="53"/>
      <c r="AG45" s="51"/>
      <c r="AH45" s="16"/>
      <c r="AI45" s="17" t="s">
        <v>38</v>
      </c>
      <c r="AJ45" s="52"/>
      <c r="AK45" s="17" t="s">
        <v>38</v>
      </c>
      <c r="AL45" s="53"/>
      <c r="AM45" s="20"/>
      <c r="AN45" s="20" t="s">
        <v>151</v>
      </c>
      <c r="AO45" s="20" t="s">
        <v>128</v>
      </c>
      <c r="AP45" s="20"/>
      <c r="AQ45" s="54" t="s">
        <v>26</v>
      </c>
      <c r="AR45" s="54"/>
      <c r="AS45" s="131"/>
    </row>
    <row r="46" spans="1:45" ht="262.5" customHeight="1" thickBot="1" x14ac:dyDescent="0.25">
      <c r="A46" s="40" t="s">
        <v>152</v>
      </c>
      <c r="B46" s="41" t="s">
        <v>153</v>
      </c>
      <c r="C46" s="41" t="s">
        <v>146</v>
      </c>
      <c r="D46" s="41" t="s">
        <v>59</v>
      </c>
      <c r="E46" s="42">
        <v>0</v>
      </c>
      <c r="F46" s="43">
        <v>138</v>
      </c>
      <c r="G46" s="42">
        <v>138</v>
      </c>
      <c r="H46" s="44" t="s">
        <v>195</v>
      </c>
      <c r="I46" s="45" t="s">
        <v>22</v>
      </c>
      <c r="J46" s="41" t="s">
        <v>154</v>
      </c>
      <c r="K46" s="130" t="s">
        <v>170</v>
      </c>
      <c r="L46" s="130" t="s">
        <v>201</v>
      </c>
      <c r="M46" s="43">
        <v>5</v>
      </c>
      <c r="N46" s="46">
        <v>0</v>
      </c>
      <c r="O46" s="45" t="s">
        <v>22</v>
      </c>
      <c r="P46" s="47" t="s">
        <v>155</v>
      </c>
      <c r="Q46" s="48" t="s">
        <v>156</v>
      </c>
      <c r="R46" s="48" t="s">
        <v>150</v>
      </c>
      <c r="S46" s="49" t="s">
        <v>0</v>
      </c>
      <c r="T46" s="50" t="s">
        <v>157</v>
      </c>
      <c r="U46" s="51"/>
      <c r="V46" s="16"/>
      <c r="W46" s="17" t="s">
        <v>122</v>
      </c>
      <c r="X46" s="52"/>
      <c r="Y46" s="17" t="s">
        <v>122</v>
      </c>
      <c r="Z46" s="53"/>
      <c r="AA46" s="51"/>
      <c r="AB46" s="16"/>
      <c r="AC46" s="17" t="s">
        <v>122</v>
      </c>
      <c r="AD46" s="52"/>
      <c r="AE46" s="17" t="s">
        <v>122</v>
      </c>
      <c r="AF46" s="53"/>
      <c r="AG46" s="51"/>
      <c r="AH46" s="16"/>
      <c r="AI46" s="17" t="s">
        <v>122</v>
      </c>
      <c r="AJ46" s="52"/>
      <c r="AK46" s="17" t="s">
        <v>122</v>
      </c>
      <c r="AL46" s="53"/>
      <c r="AM46" s="20"/>
      <c r="AN46" s="20" t="s">
        <v>151</v>
      </c>
      <c r="AO46" s="20" t="s">
        <v>128</v>
      </c>
      <c r="AP46" s="20"/>
      <c r="AQ46" s="54" t="s">
        <v>26</v>
      </c>
      <c r="AR46" s="54"/>
      <c r="AS46" s="131"/>
    </row>
    <row r="47" spans="1:45" ht="14.4" thickTop="1" thickBot="1" x14ac:dyDescent="0.25">
      <c r="A47" s="184" t="s">
        <v>15</v>
      </c>
      <c r="B47" s="185"/>
      <c r="C47" s="91"/>
      <c r="D47" s="91"/>
      <c r="E47" s="92">
        <f>ROUND(7114.4+118781,0)</f>
        <v>125895</v>
      </c>
      <c r="F47" s="92">
        <f>ROUND(811.4+59457,0)</f>
        <v>60268</v>
      </c>
      <c r="G47" s="92">
        <f>490+58221</f>
        <v>58711</v>
      </c>
      <c r="H47" s="93"/>
      <c r="I47" s="186" t="s">
        <v>0</v>
      </c>
      <c r="J47" s="187"/>
      <c r="K47" s="55">
        <f>1769+460053</f>
        <v>461822</v>
      </c>
      <c r="L47" s="55">
        <f>1899+555606</f>
        <v>557505</v>
      </c>
      <c r="M47" s="92">
        <v>95683</v>
      </c>
      <c r="N47" s="92">
        <v>0</v>
      </c>
      <c r="O47" s="94"/>
      <c r="P47" s="94"/>
      <c r="Q47" s="95"/>
      <c r="R47" s="95"/>
      <c r="S47" s="96"/>
      <c r="T47" s="97"/>
      <c r="U47" s="188"/>
      <c r="V47" s="189"/>
      <c r="W47" s="189"/>
      <c r="X47" s="189"/>
      <c r="Y47" s="189"/>
      <c r="Z47" s="190"/>
      <c r="AA47" s="191"/>
      <c r="AB47" s="189"/>
      <c r="AC47" s="189"/>
      <c r="AD47" s="189"/>
      <c r="AE47" s="189"/>
      <c r="AF47" s="190"/>
      <c r="AG47" s="191"/>
      <c r="AH47" s="189"/>
      <c r="AI47" s="189"/>
      <c r="AJ47" s="189"/>
      <c r="AK47" s="189"/>
      <c r="AL47" s="190"/>
      <c r="AM47" s="98"/>
      <c r="AN47" s="99"/>
      <c r="AO47" s="99"/>
      <c r="AP47" s="99"/>
      <c r="AQ47" s="96"/>
      <c r="AR47" s="96"/>
      <c r="AS47" s="100"/>
    </row>
    <row r="48" spans="1:45" ht="13.8" thickBot="1" x14ac:dyDescent="0.25">
      <c r="A48" s="176" t="s">
        <v>16</v>
      </c>
      <c r="B48" s="177"/>
      <c r="C48" s="101"/>
      <c r="D48" s="101"/>
      <c r="E48" s="26">
        <v>8353</v>
      </c>
      <c r="F48" s="102">
        <v>6353</v>
      </c>
      <c r="G48" s="26">
        <v>3262</v>
      </c>
      <c r="H48" s="103"/>
      <c r="I48" s="178" t="s">
        <v>0</v>
      </c>
      <c r="J48" s="179"/>
      <c r="K48" s="26">
        <v>10203</v>
      </c>
      <c r="L48" s="26">
        <v>11048</v>
      </c>
      <c r="M48" s="26">
        <v>845</v>
      </c>
      <c r="N48" s="104"/>
      <c r="O48" s="105"/>
      <c r="P48" s="105"/>
      <c r="Q48" s="106"/>
      <c r="R48" s="106"/>
      <c r="S48" s="107"/>
      <c r="T48" s="108"/>
      <c r="U48" s="180"/>
      <c r="V48" s="181"/>
      <c r="W48" s="181"/>
      <c r="X48" s="181"/>
      <c r="Y48" s="181"/>
      <c r="Z48" s="182"/>
      <c r="AA48" s="183"/>
      <c r="AB48" s="181"/>
      <c r="AC48" s="181"/>
      <c r="AD48" s="181"/>
      <c r="AE48" s="181"/>
      <c r="AF48" s="182"/>
      <c r="AG48" s="183"/>
      <c r="AH48" s="181"/>
      <c r="AI48" s="181"/>
      <c r="AJ48" s="181"/>
      <c r="AK48" s="181"/>
      <c r="AL48" s="182"/>
      <c r="AM48" s="109"/>
      <c r="AN48" s="110"/>
      <c r="AO48" s="110"/>
      <c r="AP48" s="110"/>
      <c r="AQ48" s="111"/>
      <c r="AR48" s="111"/>
      <c r="AS48" s="112"/>
    </row>
    <row r="49" spans="1:45" ht="14.4" thickTop="1" thickBot="1" x14ac:dyDescent="0.25">
      <c r="A49" s="184" t="s">
        <v>2</v>
      </c>
      <c r="B49" s="185"/>
      <c r="C49" s="113"/>
      <c r="D49" s="91"/>
      <c r="E49" s="92">
        <f>ROUND(15467.4
+118781,0)</f>
        <v>134248</v>
      </c>
      <c r="F49" s="92">
        <f>ROUND(66621.4,0)</f>
        <v>66621</v>
      </c>
      <c r="G49" s="92">
        <v>61973</v>
      </c>
      <c r="H49" s="93"/>
      <c r="I49" s="186" t="s">
        <v>0</v>
      </c>
      <c r="J49" s="187"/>
      <c r="K49" s="55">
        <f>11972
+
460053</f>
        <v>472025</v>
      </c>
      <c r="L49" s="55">
        <f>12947+555606</f>
        <v>568553</v>
      </c>
      <c r="M49" s="114">
        <v>97405</v>
      </c>
      <c r="N49" s="115"/>
      <c r="O49" s="94"/>
      <c r="P49" s="94"/>
      <c r="Q49" s="95"/>
      <c r="R49" s="95"/>
      <c r="S49" s="96"/>
      <c r="T49" s="97"/>
      <c r="U49" s="188"/>
      <c r="V49" s="189"/>
      <c r="W49" s="189"/>
      <c r="X49" s="189"/>
      <c r="Y49" s="189"/>
      <c r="Z49" s="190"/>
      <c r="AA49" s="191"/>
      <c r="AB49" s="189"/>
      <c r="AC49" s="189"/>
      <c r="AD49" s="189"/>
      <c r="AE49" s="189"/>
      <c r="AF49" s="190"/>
      <c r="AG49" s="191"/>
      <c r="AH49" s="189"/>
      <c r="AI49" s="189"/>
      <c r="AJ49" s="189"/>
      <c r="AK49" s="189"/>
      <c r="AL49" s="190"/>
      <c r="AM49" s="98"/>
      <c r="AN49" s="99"/>
      <c r="AO49" s="99"/>
      <c r="AP49" s="99"/>
      <c r="AQ49" s="96"/>
      <c r="AR49" s="96"/>
      <c r="AS49" s="100"/>
    </row>
    <row r="50" spans="1:45" x14ac:dyDescent="0.2">
      <c r="A50" s="116" t="s">
        <v>29</v>
      </c>
      <c r="B50" s="117"/>
      <c r="C50" s="118"/>
      <c r="D50" s="118"/>
      <c r="E50" s="27"/>
      <c r="F50" s="27"/>
      <c r="G50" s="27"/>
      <c r="H50" s="27"/>
      <c r="I50" s="119"/>
      <c r="J50" s="119"/>
      <c r="K50" s="27"/>
      <c r="L50" s="27"/>
      <c r="M50" s="27"/>
      <c r="N50" s="120"/>
      <c r="O50" s="121"/>
      <c r="P50" s="121"/>
      <c r="Q50" s="122"/>
      <c r="R50" s="122"/>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S50" s="123"/>
    </row>
    <row r="51" spans="1:45" x14ac:dyDescent="0.2">
      <c r="A51" s="1" t="s">
        <v>27</v>
      </c>
    </row>
    <row r="52" spans="1:45" x14ac:dyDescent="0.2">
      <c r="A52" s="124" t="s">
        <v>37</v>
      </c>
    </row>
    <row r="53" spans="1:45" x14ac:dyDescent="0.2">
      <c r="A53" s="125" t="s">
        <v>51</v>
      </c>
    </row>
    <row r="54" spans="1:45" x14ac:dyDescent="0.2">
      <c r="A54" s="124" t="s">
        <v>52</v>
      </c>
    </row>
    <row r="55" spans="1:45" x14ac:dyDescent="0.2">
      <c r="A55" s="1" t="s">
        <v>54</v>
      </c>
      <c r="E55" s="28"/>
      <c r="F55" s="28"/>
      <c r="G55" s="28"/>
      <c r="H55" s="28"/>
      <c r="I55" s="28"/>
      <c r="J55" s="28"/>
      <c r="K55" s="28"/>
      <c r="L55" s="28"/>
      <c r="M55" s="28"/>
      <c r="N55" s="28"/>
      <c r="O55" s="28"/>
      <c r="P55" s="28"/>
      <c r="Q55" s="28"/>
      <c r="R55" s="28"/>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row>
    <row r="56" spans="1:45" x14ac:dyDescent="0.2">
      <c r="A56" s="1" t="s">
        <v>55</v>
      </c>
      <c r="E56" s="28"/>
      <c r="F56" s="28"/>
      <c r="G56" s="28"/>
      <c r="H56" s="28"/>
      <c r="I56" s="28"/>
      <c r="J56" s="28"/>
      <c r="K56" s="28"/>
      <c r="L56" s="28"/>
      <c r="M56" s="28"/>
      <c r="N56" s="28"/>
      <c r="O56" s="28"/>
      <c r="P56" s="28"/>
      <c r="Q56" s="28"/>
      <c r="R56" s="28"/>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row>
    <row r="57" spans="1:45" x14ac:dyDescent="0.2">
      <c r="A57" s="1" t="s">
        <v>56</v>
      </c>
    </row>
    <row r="58" spans="1:45" x14ac:dyDescent="0.2">
      <c r="A58" s="1" t="s">
        <v>57</v>
      </c>
    </row>
    <row r="59" spans="1:45" x14ac:dyDescent="0.2">
      <c r="A59" s="1" t="s">
        <v>28</v>
      </c>
    </row>
    <row r="77" spans="6:6" x14ac:dyDescent="0.2">
      <c r="F77" s="127"/>
    </row>
  </sheetData>
  <autoFilter ref="A8:AU59" xr:uid="{63550650-979E-4960-960C-A5D600256306}"/>
  <mergeCells count="137">
    <mergeCell ref="AN5:AN7"/>
    <mergeCell ref="AQ5:AQ7"/>
    <mergeCell ref="S5:S7"/>
    <mergeCell ref="A3:T3"/>
    <mergeCell ref="AQ4:AS4"/>
    <mergeCell ref="A5:A7"/>
    <mergeCell ref="B5:B7"/>
    <mergeCell ref="C5:C7"/>
    <mergeCell ref="D5:D7"/>
    <mergeCell ref="E5:E7"/>
    <mergeCell ref="F5:G5"/>
    <mergeCell ref="H5:H7"/>
    <mergeCell ref="I5:J5"/>
    <mergeCell ref="M5:M6"/>
    <mergeCell ref="N5:P5"/>
    <mergeCell ref="Q5:Q7"/>
    <mergeCell ref="AR5:AR7"/>
    <mergeCell ref="AS5:AS7"/>
    <mergeCell ref="R5:R7"/>
    <mergeCell ref="F6:F7"/>
    <mergeCell ref="G6:G7"/>
    <mergeCell ref="I6:I7"/>
    <mergeCell ref="J6:J7"/>
    <mergeCell ref="N6:N7"/>
    <mergeCell ref="O6:P7"/>
    <mergeCell ref="U7:Z7"/>
    <mergeCell ref="AA7:AF7"/>
    <mergeCell ref="AG7:AL7"/>
    <mergeCell ref="U5:AM6"/>
    <mergeCell ref="A49:B49"/>
    <mergeCell ref="I49:J49"/>
    <mergeCell ref="U49:Z49"/>
    <mergeCell ref="AA49:AF49"/>
    <mergeCell ref="AG49:AL49"/>
    <mergeCell ref="T5:T7"/>
    <mergeCell ref="H38:H39"/>
    <mergeCell ref="Z38:Z39"/>
    <mergeCell ref="AA38:AA39"/>
    <mergeCell ref="AB38:AB39"/>
    <mergeCell ref="S38:S39"/>
    <mergeCell ref="T38:T39"/>
    <mergeCell ref="U38:U39"/>
    <mergeCell ref="V38:V39"/>
    <mergeCell ref="W38:W39"/>
    <mergeCell ref="N38:N39"/>
    <mergeCell ref="O38:O39"/>
    <mergeCell ref="P38:P39"/>
    <mergeCell ref="Q38:Q39"/>
    <mergeCell ref="AO5:AO7"/>
    <mergeCell ref="AP5:AP7"/>
    <mergeCell ref="A48:B48"/>
    <mergeCell ref="I48:J48"/>
    <mergeCell ref="U48:Z48"/>
    <mergeCell ref="AA48:AF48"/>
    <mergeCell ref="AG48:AL48"/>
    <mergeCell ref="A47:B47"/>
    <mergeCell ref="I47:J47"/>
    <mergeCell ref="U47:Z47"/>
    <mergeCell ref="AA47:AF47"/>
    <mergeCell ref="AG47:AL47"/>
    <mergeCell ref="A38:A39"/>
    <mergeCell ref="B38:B39"/>
    <mergeCell ref="C38:C39"/>
    <mergeCell ref="I38:I39"/>
    <mergeCell ref="J38:J39"/>
    <mergeCell ref="K38:K39"/>
    <mergeCell ref="L38:L39"/>
    <mergeCell ref="M38:M39"/>
    <mergeCell ref="D38:D39"/>
    <mergeCell ref="E38:E39"/>
    <mergeCell ref="F38:F39"/>
    <mergeCell ref="G38:G39"/>
    <mergeCell ref="AR38:AR39"/>
    <mergeCell ref="AS38:AS39"/>
    <mergeCell ref="AM38:AM39"/>
    <mergeCell ref="AN38:AN39"/>
    <mergeCell ref="AO38:AO39"/>
    <mergeCell ref="AP38:AP39"/>
    <mergeCell ref="AQ38:AQ39"/>
    <mergeCell ref="AH38:AH39"/>
    <mergeCell ref="AI38:AI39"/>
    <mergeCell ref="AJ38:AJ39"/>
    <mergeCell ref="AK38:AK39"/>
    <mergeCell ref="AL38:AL39"/>
    <mergeCell ref="F41:F42"/>
    <mergeCell ref="G41:G42"/>
    <mergeCell ref="H41:H42"/>
    <mergeCell ref="I41:I42"/>
    <mergeCell ref="J41:J42"/>
    <mergeCell ref="A41:A42"/>
    <mergeCell ref="B41:B42"/>
    <mergeCell ref="C41:C42"/>
    <mergeCell ref="D41:D42"/>
    <mergeCell ref="E41:E42"/>
    <mergeCell ref="P41:P42"/>
    <mergeCell ref="Q41:Q42"/>
    <mergeCell ref="R41:R42"/>
    <mergeCell ref="S41:S42"/>
    <mergeCell ref="T41:T42"/>
    <mergeCell ref="K41:K42"/>
    <mergeCell ref="L41:L42"/>
    <mergeCell ref="M41:M42"/>
    <mergeCell ref="N41:N42"/>
    <mergeCell ref="O41:O42"/>
    <mergeCell ref="R38:R39"/>
    <mergeCell ref="AE41:AE42"/>
    <mergeCell ref="AF41:AF42"/>
    <mergeCell ref="AG41:AG42"/>
    <mergeCell ref="AH41:AH42"/>
    <mergeCell ref="AI41:AI42"/>
    <mergeCell ref="Z41:Z42"/>
    <mergeCell ref="AA41:AA42"/>
    <mergeCell ref="AB41:AB42"/>
    <mergeCell ref="AC41:AC42"/>
    <mergeCell ref="AD41:AD42"/>
    <mergeCell ref="U41:U42"/>
    <mergeCell ref="V41:V42"/>
    <mergeCell ref="W41:W42"/>
    <mergeCell ref="X41:X42"/>
    <mergeCell ref="Y41:Y42"/>
    <mergeCell ref="AC38:AC39"/>
    <mergeCell ref="AD38:AD39"/>
    <mergeCell ref="AE38:AE39"/>
    <mergeCell ref="AF38:AF39"/>
    <mergeCell ref="AG38:AG39"/>
    <mergeCell ref="X38:X39"/>
    <mergeCell ref="Y38:Y39"/>
    <mergeCell ref="AO41:AO42"/>
    <mergeCell ref="AP41:AP42"/>
    <mergeCell ref="AQ41:AQ42"/>
    <mergeCell ref="AR41:AR42"/>
    <mergeCell ref="AS41:AS42"/>
    <mergeCell ref="AJ41:AJ42"/>
    <mergeCell ref="AK41:AK42"/>
    <mergeCell ref="AL41:AL42"/>
    <mergeCell ref="AM41:AM42"/>
    <mergeCell ref="AN41:AN42"/>
  </mergeCells>
  <phoneticPr fontId="5"/>
  <dataValidations count="12">
    <dataValidation type="list" allowBlank="1" showInputMessage="1" showErrorMessage="1" sqref="AQ43:AS46 AQ40:AS41 AQ8:AS38" xr:uid="{FAF2C54C-F6BB-4129-8555-90C7D9FF68F3}">
      <formula1>"○, 　,"</formula1>
    </dataValidation>
    <dataValidation type="list" allowBlank="1" showInputMessage="1" showErrorMessage="1" sqref="I9:I36 I38 I41 I43 I45:I46" xr:uid="{1BAA19C6-B9A3-4EA8-83A6-4CE06E30CC45}">
      <formula1>"廃止,事業全体の抜本的な改善,事業内容の一部改善,終了予定,現状通り"</formula1>
    </dataValidation>
    <dataValidation type="list" allowBlank="1" showInputMessage="1" showErrorMessage="1" sqref="O9:O36 O38 O41 O43 O45:O46" xr:uid="{A53C5029-E2D6-4161-BBBE-65CD1CD9B3A6}">
      <formula1>"廃止,縮減, 執行等改善,年度内に改善を検討,予定通り終了,現状通り"</formula1>
    </dataValidation>
    <dataValidation type="list" allowBlank="1" showInputMessage="1" showErrorMessage="1" sqref="U46 AA9:AA22 AA46 U27:U32 U10:U13 U19 U22 U25 AG9:AG36 AG46 AA24:AA36" xr:uid="{8EDFD7CA-80E3-49E1-8ADF-395B9620FBF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Z9:Z36 AL45 AF9:AF36 Z38 AF38 AL38 Z41 AF41 AL41 AL43 Z43 AF43 Z45:Z46 AF45:AF46" xr:uid="{9F23BE87-FE39-4A5E-B68D-959364EB62C5}">
      <formula1>0</formula1>
      <formula2>99</formula2>
    </dataValidation>
    <dataValidation type="whole" allowBlank="1" showInputMessage="1" showErrorMessage="1" sqref="AA3:AB3" xr:uid="{79A03B95-0A66-4461-B8EA-E1C4FCC1E08A}">
      <formula1>0</formula1>
      <formula2>9999</formula2>
    </dataValidation>
    <dataValidation type="list" allowBlank="1" showInputMessage="1" showErrorMessage="1" sqref="AN45 AN9:AN36 AN38 AN41 AN43" xr:uid="{2E0525F5-6298-4879-843C-7A763EA12150}">
      <formula1>"公開プロセス,書面点検,-"</formula1>
    </dataValidation>
    <dataValidation type="list" allowBlank="1" showInputMessage="1" showErrorMessage="1" sqref="I8 I44 I37 I40" xr:uid="{391994FA-488A-42A9-A33F-360578202A48}">
      <formula1>"廃止,事業全体の抜本的改善,事業内容の改善,現状通り"</formula1>
    </dataValidation>
    <dataValidation type="list" allowBlank="1" showInputMessage="1" showErrorMessage="1" sqref="V14 V24 AH45 AH38 V41 AB41 AH41 AH43 V43 AB43" xr:uid="{0117D6F5-8ADF-4034-B112-D67273164CAE}">
      <formula1>"新21,新22"</formula1>
    </dataValidation>
    <dataValidation type="list" allowBlank="1" showInputMessage="1" showErrorMessage="1" sqref="U9 U14:U15 U45 AG45 AA45 U38 AA38 AG38 U41 AA41 AG41 U43 AA43 AG43" xr:uid="{955EA201-4C81-4605-B795-781E0483CEF2}">
      <formula1>"官房,府,個情,公取,カジノ,警察,金融,消費,復興,総務,法務,外務,財務,文科,厚労,農水,経産,国交,環境,原規,防衛"</formula1>
    </dataValidation>
    <dataValidation type="list" allowBlank="1" showInputMessage="1" showErrorMessage="1" sqref="AB45" xr:uid="{6E37C6F1-7311-4CFF-84B5-22B10F97DA88}">
      <formula1>"20,21,新22"</formula1>
    </dataValidation>
    <dataValidation type="list" allowBlank="1" showInputMessage="1" showErrorMessage="1" sqref="V45 V38:V39 AB38:AB39" xr:uid="{9D3E4175-2854-48D8-AB25-93F9387778FF}">
      <formula1>"20,新21,新22"</formula1>
    </dataValidation>
  </dataValidations>
  <printOptions horizontalCentered="1"/>
  <pageMargins left="0.39370078740157483" right="0.39370078740157483" top="0.78740157480314965" bottom="0.59055118110236227" header="0.51181102362204722" footer="0.39370078740157483"/>
  <pageSetup paperSize="8" scale="44" fitToHeight="0" orientation="landscape" cellComments="asDisplayed" horizontalDpi="300" verticalDpi="300" r:id="rId1"/>
  <headerFooter alignWithMargins="0"/>
  <rowBreaks count="2" manualBreakCount="2">
    <brk id="31" max="44" man="1"/>
    <brk id="43"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9559dea-130d-4237-8e78-1ce7f44b9a24">DIGI-808455956-4059564</_dlc_DocId>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ip_UnifiedCompliancePolicyUIAction xmlns="http://schemas.microsoft.com/sharepoint/v3" xsi:nil="true"/>
    <_dlc_DocIdUrl xmlns="89559dea-130d-4237-8e78-1ce7f44b9a24">
      <Url>https://digitalgojp.sharepoint.com/sites/digi_portal/_layouts/15/DocIdRedir.aspx?ID=DIGI-808455956-4059564</Url>
      <Description>DIGI-808455956-4059564</Description>
    </_dlc_DocIdUrl>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2B07DC-4776-4D1E-ADB9-2E682517FD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DF48F6-108E-4C22-9F43-871AE038208F}">
  <ds:schemaRefs>
    <ds:schemaRef ds:uri="http://www.w3.org/XML/1998/namespace"/>
    <ds:schemaRef ds:uri="http://schemas.microsoft.com/office/2006/metadata/properties"/>
    <ds:schemaRef ds:uri="89559dea-130d-4237-8e78-1ce7f44b9a24"/>
    <ds:schemaRef ds:uri="http://schemas.openxmlformats.org/package/2006/metadata/core-properties"/>
    <ds:schemaRef ds:uri="http://schemas.microsoft.com/office/2006/documentManagement/types"/>
    <ds:schemaRef ds:uri="http://purl.org/dc/dcmitype/"/>
    <ds:schemaRef ds:uri="http://schemas.microsoft.com/sharepoint/v3"/>
    <ds:schemaRef ds:uri="http://purl.org/dc/elements/1.1/"/>
    <ds:schemaRef ds:uri="http://schemas.microsoft.com/office/infopath/2007/PartnerControls"/>
    <ds:schemaRef ds:uri="0e1d05ab-b491-48cc-a1d7-91236226a3a4"/>
    <ds:schemaRef ds:uri="http://purl.org/dc/terms/"/>
  </ds:schemaRefs>
</ds:datastoreItem>
</file>

<file path=customXml/itemProps3.xml><?xml version="1.0" encoding="utf-8"?>
<ds:datastoreItem xmlns:ds="http://schemas.openxmlformats.org/officeDocument/2006/customXml" ds:itemID="{C35E58DC-2EC3-41DB-9D7A-31EB3BA48941}">
  <ds:schemaRefs>
    <ds:schemaRef ds:uri="http://schemas.microsoft.com/sharepoint/v3/contenttype/forms"/>
  </ds:schemaRefs>
</ds:datastoreItem>
</file>

<file path=customXml/itemProps4.xml><?xml version="1.0" encoding="utf-8"?>
<ds:datastoreItem xmlns:ds="http://schemas.openxmlformats.org/officeDocument/2006/customXml" ds:itemID="{363A4B4B-E463-4CA7-A133-7CB36CA0E74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（様式１）反映状況調</vt:lpstr>
      <vt:lpstr>'（様式１）反映状況調'!Print_Area</vt:lpstr>
      <vt:lpstr>'（様式１）反映状況調'!Print_Titles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令和４年度行政事業レビュー事業単位整理表兼点検結果の令和５年度予算概算要求への反映状況調表</dc:title>
  <dc:creator/>
  <cp:lastModifiedBy/>
  <dcterms:created xsi:type="dcterms:W3CDTF">2022-09-06T03:04:02Z</dcterms:created>
  <dcterms:modified xsi:type="dcterms:W3CDTF">2022-09-06T05:26:54Z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0x010100E8684AFC7BA4E946AF96F6A5CBEE62BB</vt:lpwstr>
  </property>
  <property fmtid="{D5CDD505-2E9C-101B-9397-08002B2CF9AE}" pid="4" name="_dlc_DocIdItemGuid">
    <vt:lpwstr>cf550a6e-6dc0-42fa-8a99-5b27b06ac38d</vt:lpwstr>
  </property>
</Properties>
</file>